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7795" windowHeight="11235" activeTab="4"/>
  </bookViews>
  <sheets>
    <sheet name="personal " sheetId="5" r:id="rId1"/>
    <sheet name="materiale" sheetId="2" r:id="rId2"/>
    <sheet name="investitii" sheetId="4" r:id="rId3"/>
    <sheet name="pers neincadrate cu handicap" sheetId="7" r:id="rId4"/>
    <sheet name="poca" sheetId="8" r:id="rId5"/>
  </sheets>
  <calcPr calcId="145621"/>
</workbook>
</file>

<file path=xl/calcChain.xml><?xml version="1.0" encoding="utf-8"?>
<calcChain xmlns="http://schemas.openxmlformats.org/spreadsheetml/2006/main">
  <c r="F124" i="2" l="1"/>
  <c r="D92" i="5" l="1"/>
  <c r="E93" i="5" s="1"/>
  <c r="D9" i="7"/>
  <c r="E10" i="7" s="1"/>
  <c r="D25" i="8"/>
  <c r="E26" i="8" s="1"/>
  <c r="D15" i="8"/>
  <c r="E16" i="8" s="1"/>
  <c r="D89" i="5" l="1"/>
  <c r="D85" i="5"/>
  <c r="E90" i="5" l="1"/>
  <c r="E14" i="4" l="1"/>
  <c r="D48" i="5" l="1"/>
  <c r="E49" i="5" s="1"/>
  <c r="D96" i="5" l="1"/>
  <c r="D30" i="5" l="1"/>
  <c r="D73" i="5" l="1"/>
  <c r="D66" i="5"/>
  <c r="E97" i="5" l="1"/>
  <c r="E74" i="5"/>
  <c r="E67" i="5"/>
  <c r="E31" i="5" l="1"/>
  <c r="E86" i="5"/>
  <c r="E98" i="5" l="1"/>
</calcChain>
</file>

<file path=xl/sharedStrings.xml><?xml version="1.0" encoding="utf-8"?>
<sst xmlns="http://schemas.openxmlformats.org/spreadsheetml/2006/main" count="791" uniqueCount="247">
  <si>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</si>
  <si>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</si>
  <si>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</si>
  <si>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</si>
  <si>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</si>
  <si>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</si>
  <si>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</si>
  <si>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</si>
  <si>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</si>
  <si>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</si>
  <si>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</si>
  <si>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</si>
  <si>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</si>
  <si>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</si>
  <si>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</si>
  <si>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</si>
  <si>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</si>
  <si>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</si>
  <si>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</si>
  <si>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</si>
  <si>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</si>
  <si>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</si>
  <si>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</si>
  <si>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</si>
  <si>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</si>
  <si>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</si>
  <si>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</si>
  <si>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</si>
  <si>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</si>
  <si>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</si>
  <si>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</si>
  <si>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</si>
  <si>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</si>
  <si>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</si>
  <si>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</si>
  <si>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</si>
  <si>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</si>
  <si>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</si>
  <si>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</si>
  <si>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</si>
  <si>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</si>
  <si>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</si>
  <si>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ALIMENTARE CONT CARD SALARIU OTP BANK</t>
  </si>
  <si>
    <t>ALIMENTARE CONT CARD SALARIU CEC</t>
  </si>
  <si>
    <t>Subtotal 59.40.00</t>
  </si>
  <si>
    <t>Total 59.40.00</t>
  </si>
  <si>
    <t xml:space="preserve">59.40.00   </t>
  </si>
  <si>
    <t>VARSAMINTE PT.PERS.CU HANDICAP NEINCADRATE-2019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</si>
  <si>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</si>
  <si>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</si>
  <si>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</si>
  <si>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</si>
  <si>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</si>
  <si>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</si>
  <si>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</si>
  <si>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</si>
  <si>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ALIMENTARE CONT CARD SALARIU CEC </t>
  </si>
  <si>
    <t xml:space="preserve">IMPOZIT SALARII </t>
  </si>
  <si>
    <t xml:space="preserve">ALIMENTARE CONT CARD SALARIU </t>
  </si>
  <si>
    <t>Subtotal 10.02.06</t>
  </si>
  <si>
    <t xml:space="preserve">Total 10.02.06 </t>
  </si>
  <si>
    <t>RIDICAT NUMERAR</t>
  </si>
  <si>
    <t>Subtotal 10.01.13</t>
  </si>
  <si>
    <t>Total 10.01.13</t>
  </si>
  <si>
    <t>perioada: 01-30 noiembrie 2019</t>
  </si>
  <si>
    <t>01-30 noiembrie 2019</t>
  </si>
  <si>
    <t xml:space="preserve">Total plati noiembrie </t>
  </si>
  <si>
    <t xml:space="preserve">TOTAL noiembrie </t>
  </si>
  <si>
    <t>01-30 noiembrie  2019</t>
  </si>
  <si>
    <t>CVAL PREST.SERV.OCT 2019</t>
  </si>
  <si>
    <t>CVAL PREST.SERV. ASCENSOR OCT 2019</t>
  </si>
  <si>
    <t xml:space="preserve">CONFIDENT SERVICES SRL </t>
  </si>
  <si>
    <t xml:space="preserve">CVAL ROBA CONSILIER JURIDIC </t>
  </si>
  <si>
    <t>noiembrie</t>
  </si>
  <si>
    <t>ASCENSORUL</t>
  </si>
  <si>
    <t>MIDA SOFT BUSINESS SRL</t>
  </si>
  <si>
    <t xml:space="preserve">CVAL WASTE TONER </t>
  </si>
  <si>
    <t>XEROX ROMANIA SA</t>
  </si>
  <si>
    <t>CVAL MODUL FUSER</t>
  </si>
  <si>
    <t>CENTRAL TRAVEL SRL</t>
  </si>
  <si>
    <t>CVAL BILET AVION</t>
  </si>
  <si>
    <t>WECO TMC SRL</t>
  </si>
  <si>
    <t>CVAL SERVICIU MEDICAL</t>
  </si>
  <si>
    <t>SQUARE PARKING SRL</t>
  </si>
  <si>
    <t>CVAL ABONAM.LUNAR</t>
  </si>
  <si>
    <t>TRANSA SENTINTA JUDECAT</t>
  </si>
  <si>
    <t>CEC-RIDICAT NUMERAR</t>
  </si>
  <si>
    <t>DANTE INTERNATIONAL SA</t>
  </si>
  <si>
    <t>CVAL HDD EXTERN</t>
  </si>
  <si>
    <t>PRAGMA COMPUTERS</t>
  </si>
  <si>
    <t>CVAL REINNOIRE LICENTE</t>
  </si>
  <si>
    <t xml:space="preserve">STAR STORAGE SA </t>
  </si>
  <si>
    <t xml:space="preserve">CVAL SERV.ARHIVARE </t>
  </si>
  <si>
    <t>EMPO SYSTEMS SRL</t>
  </si>
  <si>
    <t>CVAL SERV.INTRET.SI REP.ASIST.TEHN.</t>
  </si>
  <si>
    <t>DORINI COMPRODEXIM SRL</t>
  </si>
  <si>
    <t>CVAL PREST.SERV.TRANSPORT AUTOCARE</t>
  </si>
  <si>
    <t>VODAFONE ROMANIA SA</t>
  </si>
  <si>
    <t xml:space="preserve">CVAL AB.LINIE DEDIC </t>
  </si>
  <si>
    <t>ITG ONLINE SRL</t>
  </si>
  <si>
    <t>CVAL SCANNER EPSON</t>
  </si>
  <si>
    <t>D &amp; I INSTAL GLOBAL CONSTR</t>
  </si>
  <si>
    <t>CVAL PREST.SERV.INLOC.TEAVA</t>
  </si>
  <si>
    <t>CTCE PIATRA NEAMT</t>
  </si>
  <si>
    <t>CVAL ACTUALIZARI LEGIS OCT 2019</t>
  </si>
  <si>
    <t>CLEAN PREST ACTIV SRL</t>
  </si>
  <si>
    <t>CVAL CURATENIE OCT 2019</t>
  </si>
  <si>
    <t>CVAL SCAUN BIROU</t>
  </si>
  <si>
    <t>DELEROM BIROTICA SRL</t>
  </si>
  <si>
    <t>CVAL PACHET IGIENICO SANITARE</t>
  </si>
  <si>
    <t>M&amp;S VIAMOND SRL</t>
  </si>
  <si>
    <t>CVAL FISET METALIC CU 4 RAFTURI</t>
  </si>
  <si>
    <t>CVAL DULAP 4 POLITE</t>
  </si>
  <si>
    <t>GROUPAMA ASIG.SA</t>
  </si>
  <si>
    <t>CVAL ASIGURARE CASCO SKODA</t>
  </si>
  <si>
    <t>BTM DIVIZIA DE SECURITATE</t>
  </si>
  <si>
    <t>CVAL SERV.PAZA OCT 2019</t>
  </si>
  <si>
    <t>CVAL TELEFON MOBIL APPLE</t>
  </si>
  <si>
    <t>CVAL HUSA PROTECTIE TELEFON</t>
  </si>
  <si>
    <t>SAFETY BROKER DE ASIG.SRL</t>
  </si>
  <si>
    <t>CVAL ASIGURARE CASCO SI RCA AUTO</t>
  </si>
  <si>
    <t>TORNADO GOMAR TRADE SRL</t>
  </si>
  <si>
    <t>CVAL STERGATOR SI MONTAT ANVELOPE</t>
  </si>
  <si>
    <t>CVAL LICHID PARBRIZ</t>
  </si>
  <si>
    <t xml:space="preserve">CVAL PREST.SERV.MENTENANTA </t>
  </si>
  <si>
    <t>F&amp;B MANAGEMENT DISTRIBUTION</t>
  </si>
  <si>
    <t xml:space="preserve">CVAL MAPE DIN CARTON </t>
  </si>
  <si>
    <t>CVAL CLASIFICATOR METALIC CU 4 SERTARE</t>
  </si>
  <si>
    <t>CVAL CARTUSE TONER</t>
  </si>
  <si>
    <t>RA RASIROM</t>
  </si>
  <si>
    <t>CVAL SERV.INTRET.SIST.DE SEC OCT 2019</t>
  </si>
  <si>
    <t>CONFLUENTE EST SRL</t>
  </si>
  <si>
    <t>CVAL CUTIE CADOU</t>
  </si>
  <si>
    <t>CUMPANA 1993 SRL</t>
  </si>
  <si>
    <t>CVAL BIDOANE APA 19L</t>
  </si>
  <si>
    <t>CVAL CAZARE CURSURI IT</t>
  </si>
  <si>
    <t>AROND MESSAGING SRL</t>
  </si>
  <si>
    <t>CVAL TAXA CURSURI IT</t>
  </si>
  <si>
    <t>Subtotal 58.02.01</t>
  </si>
  <si>
    <t>Total 58.02.01</t>
  </si>
  <si>
    <t>58.02.01</t>
  </si>
  <si>
    <t>ALIMENTARE CONT CARD POCA RAIFFEISEN</t>
  </si>
  <si>
    <t>ALIMENTARE CONT CARD POCA LIBRA</t>
  </si>
  <si>
    <t>ALIMENTARE CONT CARD SALARIU POCA</t>
  </si>
  <si>
    <t>ALIMENTARE CONT CARD POCA BTRL</t>
  </si>
  <si>
    <t>IMPOZIT POCA</t>
  </si>
  <si>
    <t>BONTRIBUTII BFS POCA</t>
  </si>
  <si>
    <t>Subtotal 58.02.02</t>
  </si>
  <si>
    <t>Total 58.02.02</t>
  </si>
  <si>
    <t>58.02.02</t>
  </si>
  <si>
    <t xml:space="preserve">noiembrie </t>
  </si>
  <si>
    <t>ALIMENTARE CONT CARD POCA</t>
  </si>
  <si>
    <t>ALIMENTARE CONT CARD RAIFFEISEN BANK</t>
  </si>
  <si>
    <t>CONTRIBUTII BFS POCA</t>
  </si>
  <si>
    <t>OSIM</t>
  </si>
  <si>
    <t>FOAIE VARSAMANT-REINTREGIRE CONT</t>
  </si>
  <si>
    <t>ENGIE ROMANIA</t>
  </si>
  <si>
    <t xml:space="preserve">CVAL CONSUM GAZE OCT 2019 </t>
  </si>
  <si>
    <t>COMP.MUNICIP.IMOB.SA</t>
  </si>
  <si>
    <t>CVAL FOLOSINTA SPATIU NOV.2019</t>
  </si>
  <si>
    <t>UPC ROMANIA SRL</t>
  </si>
  <si>
    <t>CVAL ABONAMENT TV</t>
  </si>
  <si>
    <t>CVAL ABONAMENT INTERNET</t>
  </si>
  <si>
    <t>CASA ALBA SRL</t>
  </si>
  <si>
    <t xml:space="preserve">CVAL INCHIRIERE SALA SI SONORIZARE </t>
  </si>
  <si>
    <t>CVAL PREST.SERV. FESTIVE</t>
  </si>
  <si>
    <t>PEJ COMPANY SRL</t>
  </si>
  <si>
    <t>CVAL PREST.SERV.TRANSPORT PERSOANE</t>
  </si>
  <si>
    <t>CONTINENTAL SRL</t>
  </si>
  <si>
    <t>CVAL SERVICII CAZARE</t>
  </si>
  <si>
    <t>CVAL SERVICII EVENIMENT</t>
  </si>
  <si>
    <t>DHL INTERNATIONAL SRL</t>
  </si>
  <si>
    <t>CVAL EXPEDIERE DOCUMENTE</t>
  </si>
  <si>
    <t>C.M.UNIREA SRL</t>
  </si>
  <si>
    <t>DIGITRONIX TECHNOLOGY SRL</t>
  </si>
  <si>
    <t>SIST HARDWARE PT STOCARE</t>
  </si>
  <si>
    <t xml:space="preserve">CVAL LICENTE SI SOTFWARE </t>
  </si>
  <si>
    <t>COMP.NAT.AEROPORTURI BUC SA</t>
  </si>
  <si>
    <t>CVAL SERVICII PROTOCOL SALON</t>
  </si>
  <si>
    <t xml:space="preserve">CVAL SERVICII MEDICALE </t>
  </si>
  <si>
    <t>ENEL ENERGIE MUNTENIA SA</t>
  </si>
  <si>
    <t>CVAL ENERGIE ELECTRICA</t>
  </si>
  <si>
    <t>CVAL SERV.INST.SI CONF.A SIST DE STOC</t>
  </si>
  <si>
    <t>OLIMPIC INTERNATIONAL TURISM SRL</t>
  </si>
  <si>
    <t>CVAL BILETE DE AVION</t>
  </si>
  <si>
    <t>CVAL PREST.SERV.OCT.2019 CF CTR.206914</t>
  </si>
  <si>
    <t>PESTREMIR SRL</t>
  </si>
  <si>
    <t xml:space="preserve">CERTSIGN SA </t>
  </si>
  <si>
    <t>CVAL SCAUN DIRECTORIAL</t>
  </si>
  <si>
    <t>CVAL CERTIFICAT DIGITAL</t>
  </si>
  <si>
    <t>ANTALIS SA</t>
  </si>
  <si>
    <t>CVAL INSIZE DALI</t>
  </si>
  <si>
    <t>CVAL UNITATE IMAGINE LEXMARK</t>
  </si>
  <si>
    <t>CVAL ALIMENTATOR ORIGINAL</t>
  </si>
  <si>
    <t>DIRECTIA GENERALA DE SALUBRITATE</t>
  </si>
  <si>
    <t>STING PREVENT SRL</t>
  </si>
  <si>
    <t>FOXX COLOR SRL</t>
  </si>
  <si>
    <t>FUNDATIA CENTRUL DE FORM APSAP</t>
  </si>
  <si>
    <t>CVAL TARIF CURS PERFECTIONARE</t>
  </si>
  <si>
    <t>CVAL CAZARE CURS PERFECTIONARE</t>
  </si>
  <si>
    <t>CN POSTA ROMANA</t>
  </si>
  <si>
    <t>ALIMENTARE MASINA DE FRANCAT</t>
  </si>
  <si>
    <t>EXPERT TOTAL VENT SRL</t>
  </si>
  <si>
    <t>CRISTALSOFT SRL</t>
  </si>
  <si>
    <t>CVAL PREST.SERV.SOFT NOV.2019</t>
  </si>
  <si>
    <t>CVAL PREST.SERV.MENT.SIST.ELECTRICE</t>
  </si>
  <si>
    <t>CVAL TELEVIZOR SAMSUNG</t>
  </si>
  <si>
    <t>CVAL COLECTARE SI TRANSPORT DESEURI</t>
  </si>
  <si>
    <t>CVAL PREST.SERV.VERIFICARE HIDRANTI</t>
  </si>
  <si>
    <t xml:space="preserve">CVAL COLOP PRINTER </t>
  </si>
  <si>
    <t>CVAL ASIGURARE RCA MITSUBISHI</t>
  </si>
  <si>
    <t>CVAL PREST.SERV.MENTENANTA  NOV.2019</t>
  </si>
  <si>
    <t xml:space="preserve">VERASYS INTERNATIONAL </t>
  </si>
  <si>
    <t xml:space="preserve">CVAL LICENTA PREMIUM </t>
  </si>
  <si>
    <t>CVAL SERVICE STINGATOARE</t>
  </si>
  <si>
    <t>SERV.DE TELECOM.SPECIALE</t>
  </si>
  <si>
    <t>CVAL SV.DE COMUNICATII BUCLA LOCALA</t>
  </si>
  <si>
    <t>CORSAR ONLINE SRL</t>
  </si>
  <si>
    <t>CVAL TELEFON MOBIL SAMSUNG GALAXY</t>
  </si>
  <si>
    <t>CVAL MEMORIE INTEGRAL ECC</t>
  </si>
  <si>
    <t>ARLI CO SRL</t>
  </si>
  <si>
    <t>CVAL ODORIZANT</t>
  </si>
  <si>
    <t>CVAL ABONAM SI EXTRAOPTIUNI</t>
  </si>
  <si>
    <t>RIK SRL</t>
  </si>
  <si>
    <t>CVAL CURSOR M</t>
  </si>
  <si>
    <t xml:space="preserve">OSIM </t>
  </si>
  <si>
    <t>APA NOVA BUC.SA</t>
  </si>
  <si>
    <t xml:space="preserve">CVAL SERVICII APA </t>
  </si>
  <si>
    <t>CVAL TELEFOANE MOBILE APPLE</t>
  </si>
  <si>
    <t>CVAL BILETE AVION</t>
  </si>
  <si>
    <t>FLYING COLOURS SRL</t>
  </si>
  <si>
    <t>CVAL CURSURI LIMBI STRAINE</t>
  </si>
  <si>
    <t>CAP 59 40 00 "SUME AFERENTE PERSOANELOR CU HANDICAP NEINCADRATE" TITL. IX</t>
  </si>
  <si>
    <t>CAP 58 00 00 "PROGRAME CU FINANTARE DIN FONDURI EXTERNE NERAMBURSABILE AFERENTE CADRULUI FINANCIAR 2014-2020" TITL. X</t>
  </si>
  <si>
    <t>COMISION BANCAR</t>
  </si>
  <si>
    <t>OEB</t>
  </si>
  <si>
    <t>SERVICII EPOQUE</t>
  </si>
  <si>
    <t>25.11.2019</t>
  </si>
  <si>
    <t>CENTRUL MEDICAL UNIREA</t>
  </si>
  <si>
    <t>CVA SERVICII MEDICALE MEDICINA MUNCII</t>
  </si>
  <si>
    <t>RECUPERARE SUMA - HDD SERVER</t>
  </si>
  <si>
    <t>CEC</t>
  </si>
  <si>
    <t>STORNO</t>
  </si>
  <si>
    <t xml:space="preserve">PENSIE ALIMENTARA </t>
  </si>
  <si>
    <t xml:space="preserve">POPRIRE SALARIU </t>
  </si>
  <si>
    <t>PENSIE PRIVATA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</si>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</sst>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left" vertical="center"/>
    </xf>
    <xf numFmtId="0" fontId="1" fillId="0" borderId="18" xfId="40" applyFont="1" applyBorder="1" applyAlignment="1">
      <alignment horizontal="center" vertical="center"/>
    </xf>
    <xf numFmtId="0" fontId="1" fillId="0" borderId="17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20" fillId="0" borderId="23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/>
    </xf>
    <xf numFmtId="0" fontId="20" fillId="0" borderId="24" xfId="40" applyFont="1" applyBorder="1" applyAlignment="1">
      <alignment horizontal="center" vertical="center" wrapText="1"/>
    </xf>
    <xf numFmtId="0" fontId="20" fillId="0" borderId="25" xfId="40" applyFont="1" applyBorder="1" applyAlignment="1">
      <alignment horizontal="center" vertical="center"/>
    </xf>
    <xf numFmtId="0" fontId="1" fillId="0" borderId="18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4" fontId="1" fillId="24" borderId="19" xfId="40" applyNumberFormat="1" applyFont="1" applyFill="1" applyBorder="1" applyAlignment="1">
      <alignment vertical="center"/>
    </xf>
    <xf numFmtId="14" fontId="1" fillId="0" borderId="18" xfId="40" applyNumberFormat="1" applyFont="1" applyBorder="1" applyAlignment="1">
      <alignment horizontal="left" vertical="center"/>
    </xf>
    <xf numFmtId="14" fontId="1" fillId="0" borderId="10" xfId="4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26" xfId="40" applyNumberFormat="1" applyFont="1" applyBorder="1" applyAlignment="1">
      <alignment horizontal="left" vertical="center"/>
    </xf>
    <xf numFmtId="0" fontId="1" fillId="24" borderId="26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6" xfId="40" applyFont="1" applyFill="1" applyBorder="1" applyAlignment="1">
      <alignment horizontal="center" vertical="center" wrapText="1"/>
    </xf>
    <xf numFmtId="0" fontId="1" fillId="24" borderId="26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1" fillId="24" borderId="19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4" fontId="20" fillId="24" borderId="26" xfId="40" applyNumberFormat="1" applyFont="1" applyFill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4" fontId="1" fillId="24" borderId="10" xfId="40" applyNumberFormat="1" applyFont="1" applyFill="1" applyBorder="1" applyAlignment="1">
      <alignment horizontal="left" vertical="center"/>
    </xf>
    <xf numFmtId="0" fontId="1" fillId="24" borderId="18" xfId="40" applyFont="1" applyFill="1" applyBorder="1" applyAlignment="1">
      <alignment horizontal="center" vertical="center" wrapText="1"/>
    </xf>
    <xf numFmtId="0" fontId="1" fillId="24" borderId="18" xfId="40" applyFont="1" applyFill="1" applyBorder="1" applyAlignment="1">
      <alignment horizontal="left" vertical="center"/>
    </xf>
    <xf numFmtId="0" fontId="1" fillId="24" borderId="18" xfId="40" applyFont="1" applyFill="1" applyBorder="1"/>
    <xf numFmtId="2" fontId="20" fillId="24" borderId="10" xfId="40" applyNumberFormat="1" applyFont="1" applyFill="1" applyBorder="1" applyAlignment="1">
      <alignment wrapText="1"/>
    </xf>
    <xf numFmtId="0" fontId="26" fillId="24" borderId="26" xfId="40" applyFont="1" applyFill="1" applyBorder="1" applyAlignment="1">
      <alignment horizontal="left" wrapText="1"/>
    </xf>
    <xf numFmtId="0" fontId="1" fillId="24" borderId="26" xfId="40" applyFont="1" applyFill="1" applyBorder="1" applyAlignment="1">
      <alignment horizontal="left" wrapText="1"/>
    </xf>
    <xf numFmtId="0" fontId="27" fillId="24" borderId="26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4" fontId="1" fillId="24" borderId="10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14" fontId="26" fillId="0" borderId="10" xfId="40" applyNumberFormat="1" applyFont="1" applyBorder="1" applyAlignment="1">
      <alignment horizontal="left" vertical="center"/>
    </xf>
    <xf numFmtId="0" fontId="1" fillId="24" borderId="18" xfId="40" applyFont="1" applyFill="1" applyBorder="1" applyAlignment="1">
      <alignment horizontal="center" vertical="center"/>
    </xf>
    <xf numFmtId="0" fontId="1" fillId="0" borderId="18" xfId="40" applyNumberFormat="1" applyFont="1" applyBorder="1" applyAlignment="1">
      <alignment horizontal="center" vertical="center"/>
    </xf>
    <xf numFmtId="14" fontId="1" fillId="24" borderId="18" xfId="40" applyNumberFormat="1" applyFont="1" applyFill="1" applyBorder="1" applyAlignment="1">
      <alignment horizontal="left" vertical="center"/>
    </xf>
    <xf numFmtId="0" fontId="27" fillId="24" borderId="26" xfId="40" applyFont="1" applyFill="1" applyBorder="1" applyAlignment="1">
      <alignment horizontal="left" vertical="center" wrapText="1"/>
    </xf>
    <xf numFmtId="0" fontId="20" fillId="24" borderId="26" xfId="40" applyFont="1" applyFill="1" applyBorder="1" applyAlignment="1">
      <alignment horizontal="left" vertical="center" wrapText="1"/>
    </xf>
    <xf numFmtId="2" fontId="1" fillId="24" borderId="10" xfId="40" applyNumberFormat="1" applyFont="1" applyFill="1" applyBorder="1" applyAlignment="1">
      <alignment vertical="center" wrapText="1"/>
    </xf>
    <xf numFmtId="0" fontId="21" fillId="24" borderId="14" xfId="0" applyFont="1" applyFill="1" applyBorder="1" applyAlignment="1">
      <alignment wrapText="1"/>
    </xf>
    <xf numFmtId="0" fontId="20" fillId="24" borderId="26" xfId="40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vertical="center" wrapText="1"/>
    </xf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0" fillId="24" borderId="26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0" fontId="22" fillId="24" borderId="26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0" fontId="28" fillId="0" borderId="0" xfId="0" applyFont="1"/>
    <xf numFmtId="0" fontId="21" fillId="24" borderId="10" xfId="0" applyFont="1" applyFill="1" applyBorder="1"/>
    <xf numFmtId="0" fontId="1" fillId="24" borderId="26" xfId="40" applyFont="1" applyFill="1" applyBorder="1" applyAlignment="1">
      <alignment horizontal="left" vertical="center" wrapText="1"/>
    </xf>
    <xf numFmtId="14" fontId="20" fillId="24" borderId="26" xfId="40" applyNumberFormat="1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wrapText="1"/>
    </xf>
    <xf numFmtId="4" fontId="1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horizontal="right" vertical="center" wrapText="1"/>
    </xf>
    <xf numFmtId="4" fontId="20" fillId="24" borderId="10" xfId="40" applyNumberFormat="1" applyFont="1" applyFill="1" applyBorder="1" applyAlignment="1">
      <alignment horizontal="right" vertical="center" wrapText="1"/>
    </xf>
    <xf numFmtId="4" fontId="27" fillId="24" borderId="10" xfId="40" applyNumberFormat="1" applyFont="1" applyFill="1" applyBorder="1" applyAlignment="1">
      <alignment horizontal="right" wrapText="1"/>
    </xf>
    <xf numFmtId="4" fontId="20" fillId="24" borderId="10" xfId="40" applyNumberFormat="1" applyFont="1" applyFill="1" applyBorder="1" applyAlignment="1">
      <alignment horizontal="right" wrapText="1"/>
    </xf>
    <xf numFmtId="4" fontId="20" fillId="24" borderId="14" xfId="40" applyNumberFormat="1" applyFont="1" applyFill="1" applyBorder="1" applyAlignment="1">
      <alignment horizontal="center" vertical="center" wrapText="1"/>
    </xf>
    <xf numFmtId="4" fontId="21" fillId="24" borderId="10" xfId="40" applyNumberFormat="1" applyFont="1" applyFill="1" applyBorder="1" applyAlignment="1">
      <alignment horizontal="right" vertical="center" wrapText="1"/>
    </xf>
    <xf numFmtId="0" fontId="20" fillId="24" borderId="26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4" fontId="1" fillId="0" borderId="14" xfId="40" applyNumberFormat="1" applyFont="1" applyBorder="1" applyAlignment="1">
      <alignment horizontal="center" vertic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/>
    </xf>
    <xf numFmtId="4" fontId="22" fillId="24" borderId="15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7" fillId="24" borderId="26" xfId="40" applyFont="1" applyFill="1" applyBorder="1" applyAlignment="1">
      <alignment horizontal="left" wrapText="1"/>
    </xf>
    <xf numFmtId="0" fontId="27" fillId="24" borderId="26" xfId="40" applyFont="1" applyFill="1" applyBorder="1" applyAlignment="1">
      <alignment horizontal="center" wrapText="1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4" fontId="1" fillId="24" borderId="14" xfId="40" applyNumberFormat="1" applyFont="1" applyFill="1" applyBorder="1" applyAlignment="1">
      <alignment vertical="center"/>
    </xf>
    <xf numFmtId="4" fontId="26" fillId="0" borderId="10" xfId="40" applyNumberFormat="1" applyFont="1" applyBorder="1" applyAlignment="1">
      <alignment horizontal="right" vertical="center"/>
    </xf>
    <xf numFmtId="4" fontId="21" fillId="24" borderId="14" xfId="0" applyNumberFormat="1" applyFont="1" applyFill="1" applyBorder="1" applyAlignment="1">
      <alignment horizontal="right"/>
    </xf>
    <xf numFmtId="14" fontId="1" fillId="0" borderId="26" xfId="40" applyNumberFormat="1" applyFont="1" applyBorder="1" applyAlignment="1">
      <alignment horizontal="center" vertical="center"/>
    </xf>
    <xf numFmtId="0" fontId="1" fillId="24" borderId="27" xfId="40" applyFont="1" applyFill="1" applyBorder="1" applyAlignment="1">
      <alignment horizontal="center" wrapText="1"/>
    </xf>
    <xf numFmtId="0" fontId="26" fillId="24" borderId="27" xfId="40" applyFont="1" applyFill="1" applyBorder="1" applyAlignment="1">
      <alignment horizontal="center" wrapText="1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27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Layout" topLeftCell="A76" zoomScaleNormal="100" workbookViewId="0">
      <selection activeCell="F86" sqref="F86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49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2" t="s">
        <v>4</v>
      </c>
      <c r="B1" s="2"/>
      <c r="C1" s="9"/>
      <c r="D1" s="9"/>
      <c r="E1" s="48"/>
      <c r="F1" s="9"/>
    </row>
    <row r="3" spans="1:6" x14ac:dyDescent="0.2">
      <c r="A3" s="2" t="s">
        <v>27</v>
      </c>
      <c r="B3" s="9"/>
      <c r="C3" s="9"/>
      <c r="D3" s="9"/>
      <c r="E3" s="48"/>
    </row>
    <row r="4" spans="1:6" x14ac:dyDescent="0.2">
      <c r="A4" s="2" t="s">
        <v>28</v>
      </c>
      <c r="B4" s="9"/>
      <c r="C4" s="9"/>
      <c r="D4" s="9"/>
      <c r="E4" s="48"/>
    </row>
    <row r="5" spans="1:6" x14ac:dyDescent="0.2">
      <c r="A5" s="6" t="s">
        <v>5</v>
      </c>
      <c r="B5" s="2" t="s">
        <v>65</v>
      </c>
      <c r="C5" s="2"/>
    </row>
    <row r="6" spans="1:6" ht="13.5" thickBot="1" x14ac:dyDescent="0.25">
      <c r="A6" s="9"/>
      <c r="B6" s="2"/>
      <c r="C6" s="2"/>
      <c r="D6" s="2"/>
      <c r="E6" s="48"/>
    </row>
    <row r="7" spans="1:6" x14ac:dyDescent="0.2">
      <c r="A7" s="90" t="s">
        <v>23</v>
      </c>
      <c r="B7" s="91" t="s">
        <v>6</v>
      </c>
      <c r="C7" s="91" t="s">
        <v>7</v>
      </c>
      <c r="D7" s="91" t="s">
        <v>8</v>
      </c>
      <c r="E7" s="92" t="s">
        <v>3</v>
      </c>
      <c r="F7" s="93" t="s">
        <v>29</v>
      </c>
    </row>
    <row r="8" spans="1:6" x14ac:dyDescent="0.2">
      <c r="A8" s="73" t="s">
        <v>9</v>
      </c>
      <c r="B8" s="94" t="s">
        <v>23</v>
      </c>
      <c r="C8" s="94" t="s">
        <v>23</v>
      </c>
      <c r="D8" s="95">
        <v>11854145</v>
      </c>
      <c r="E8" s="63" t="s">
        <v>23</v>
      </c>
      <c r="F8" s="96" t="s">
        <v>23</v>
      </c>
    </row>
    <row r="9" spans="1:6" ht="25.5" x14ac:dyDescent="0.2">
      <c r="A9" s="107" t="s">
        <v>10</v>
      </c>
      <c r="B9" s="29" t="s">
        <v>73</v>
      </c>
      <c r="C9" s="29">
        <v>7</v>
      </c>
      <c r="D9" s="89">
        <v>2668</v>
      </c>
      <c r="E9" s="30" t="s">
        <v>23</v>
      </c>
      <c r="F9" s="108" t="s">
        <v>58</v>
      </c>
    </row>
    <row r="10" spans="1:6" ht="25.5" x14ac:dyDescent="0.2">
      <c r="A10" s="61" t="s">
        <v>23</v>
      </c>
      <c r="B10" s="29" t="s">
        <v>73</v>
      </c>
      <c r="C10" s="29">
        <v>7</v>
      </c>
      <c r="D10" s="89">
        <v>3554</v>
      </c>
      <c r="E10" s="30" t="s">
        <v>23</v>
      </c>
      <c r="F10" s="108" t="s">
        <v>58</v>
      </c>
    </row>
    <row r="11" spans="1:6" ht="25.5" x14ac:dyDescent="0.2">
      <c r="A11" s="61" t="s">
        <v>23</v>
      </c>
      <c r="B11" s="29" t="s">
        <v>73</v>
      </c>
      <c r="C11" s="29">
        <v>7</v>
      </c>
      <c r="D11" s="89">
        <v>2085</v>
      </c>
      <c r="E11" s="30" t="s">
        <v>23</v>
      </c>
      <c r="F11" s="108" t="s">
        <v>58</v>
      </c>
    </row>
    <row r="12" spans="1:6" ht="25.5" x14ac:dyDescent="0.2">
      <c r="A12" s="61" t="s">
        <v>23</v>
      </c>
      <c r="B12" s="29" t="s">
        <v>73</v>
      </c>
      <c r="C12" s="29">
        <v>7</v>
      </c>
      <c r="D12" s="89">
        <v>2765</v>
      </c>
      <c r="E12" s="30" t="s">
        <v>23</v>
      </c>
      <c r="F12" s="108" t="s">
        <v>42</v>
      </c>
    </row>
    <row r="13" spans="1:6" ht="25.5" x14ac:dyDescent="0.2">
      <c r="A13" s="61" t="s">
        <v>23</v>
      </c>
      <c r="B13" s="29" t="s">
        <v>73</v>
      </c>
      <c r="C13" s="29">
        <v>7</v>
      </c>
      <c r="D13" s="89">
        <v>3560</v>
      </c>
      <c r="E13" s="30" t="s">
        <v>23</v>
      </c>
      <c r="F13" s="108" t="s">
        <v>43</v>
      </c>
    </row>
    <row r="14" spans="1:6" ht="25.5" x14ac:dyDescent="0.2">
      <c r="A14" s="61" t="s">
        <v>23</v>
      </c>
      <c r="B14" s="29" t="s">
        <v>73</v>
      </c>
      <c r="C14" s="29">
        <v>7</v>
      </c>
      <c r="D14" s="89">
        <v>1645</v>
      </c>
      <c r="E14" s="30" t="s">
        <v>23</v>
      </c>
      <c r="F14" s="108" t="s">
        <v>58</v>
      </c>
    </row>
    <row r="15" spans="1:6" ht="38.25" x14ac:dyDescent="0.2">
      <c r="A15" s="61" t="s">
        <v>23</v>
      </c>
      <c r="B15" s="29" t="s">
        <v>73</v>
      </c>
      <c r="C15" s="29">
        <v>7</v>
      </c>
      <c r="D15" s="89">
        <v>564195</v>
      </c>
      <c r="E15" s="30" t="s">
        <v>23</v>
      </c>
      <c r="F15" s="108" t="s">
        <v>35</v>
      </c>
    </row>
    <row r="16" spans="1:6" x14ac:dyDescent="0.2">
      <c r="A16" s="61" t="s">
        <v>23</v>
      </c>
      <c r="B16" s="29" t="s">
        <v>73</v>
      </c>
      <c r="C16" s="29">
        <v>7</v>
      </c>
      <c r="D16" s="89">
        <v>200</v>
      </c>
      <c r="E16" s="30" t="s">
        <v>23</v>
      </c>
      <c r="F16" s="109" t="s">
        <v>243</v>
      </c>
    </row>
    <row r="17" spans="1:15" x14ac:dyDescent="0.2">
      <c r="A17" s="61" t="s">
        <v>23</v>
      </c>
      <c r="B17" s="29" t="s">
        <v>73</v>
      </c>
      <c r="C17" s="29">
        <v>7</v>
      </c>
      <c r="D17" s="89">
        <v>82261</v>
      </c>
      <c r="E17" s="30" t="s">
        <v>23</v>
      </c>
      <c r="F17" s="109" t="s">
        <v>31</v>
      </c>
    </row>
    <row r="18" spans="1:15" ht="25.5" x14ac:dyDescent="0.2">
      <c r="A18" s="61" t="s">
        <v>23</v>
      </c>
      <c r="B18" s="29" t="s">
        <v>73</v>
      </c>
      <c r="C18" s="29">
        <v>7</v>
      </c>
      <c r="D18" s="89">
        <v>435960</v>
      </c>
      <c r="E18" s="30" t="s">
        <v>23</v>
      </c>
      <c r="F18" s="108" t="s">
        <v>32</v>
      </c>
    </row>
    <row r="19" spans="1:15" ht="25.5" x14ac:dyDescent="0.2">
      <c r="A19" s="61" t="s">
        <v>23</v>
      </c>
      <c r="B19" s="29" t="s">
        <v>73</v>
      </c>
      <c r="C19" s="29">
        <v>7</v>
      </c>
      <c r="D19" s="89">
        <v>3086</v>
      </c>
      <c r="E19" s="30" t="s">
        <v>23</v>
      </c>
      <c r="F19" s="109" t="s">
        <v>40</v>
      </c>
    </row>
    <row r="20" spans="1:15" x14ac:dyDescent="0.2">
      <c r="A20" s="61" t="s">
        <v>23</v>
      </c>
      <c r="B20" s="29" t="s">
        <v>73</v>
      </c>
      <c r="C20" s="29">
        <v>7</v>
      </c>
      <c r="D20" s="89">
        <v>2719</v>
      </c>
      <c r="E20" s="30" t="s">
        <v>23</v>
      </c>
      <c r="F20" s="109" t="s">
        <v>30</v>
      </c>
    </row>
    <row r="21" spans="1:15" ht="25.5" x14ac:dyDescent="0.2">
      <c r="A21" s="61" t="s">
        <v>23</v>
      </c>
      <c r="B21" s="29" t="s">
        <v>73</v>
      </c>
      <c r="C21" s="29">
        <v>7</v>
      </c>
      <c r="D21" s="89">
        <v>3295</v>
      </c>
      <c r="E21" s="30" t="s">
        <v>23</v>
      </c>
      <c r="F21" s="109" t="s">
        <v>40</v>
      </c>
    </row>
    <row r="22" spans="1:15" x14ac:dyDescent="0.2">
      <c r="A22" s="61" t="s">
        <v>23</v>
      </c>
      <c r="B22" s="29" t="s">
        <v>73</v>
      </c>
      <c r="C22" s="29">
        <v>7</v>
      </c>
      <c r="D22" s="89">
        <v>1685</v>
      </c>
      <c r="E22" s="30" t="s">
        <v>23</v>
      </c>
      <c r="F22" s="109" t="s">
        <v>244</v>
      </c>
    </row>
    <row r="23" spans="1:15" ht="25.5" x14ac:dyDescent="0.2">
      <c r="A23" s="61" t="s">
        <v>23</v>
      </c>
      <c r="B23" s="29" t="s">
        <v>73</v>
      </c>
      <c r="C23" s="29">
        <v>7</v>
      </c>
      <c r="D23" s="89">
        <v>2640</v>
      </c>
      <c r="E23" s="30" t="s">
        <v>23</v>
      </c>
      <c r="F23" s="109" t="s">
        <v>40</v>
      </c>
    </row>
    <row r="24" spans="1:15" ht="25.5" x14ac:dyDescent="0.2">
      <c r="A24" s="61" t="s">
        <v>23</v>
      </c>
      <c r="B24" s="29" t="s">
        <v>73</v>
      </c>
      <c r="C24" s="29">
        <v>7</v>
      </c>
      <c r="D24" s="89">
        <v>3006</v>
      </c>
      <c r="E24" s="30" t="s">
        <v>23</v>
      </c>
      <c r="F24" s="109" t="s">
        <v>40</v>
      </c>
    </row>
    <row r="25" spans="1:15" ht="25.5" x14ac:dyDescent="0.2">
      <c r="A25" s="61" t="s">
        <v>23</v>
      </c>
      <c r="B25" s="29" t="s">
        <v>73</v>
      </c>
      <c r="C25" s="29">
        <v>7</v>
      </c>
      <c r="D25" s="89">
        <v>3006</v>
      </c>
      <c r="E25" s="30" t="s">
        <v>23</v>
      </c>
      <c r="F25" s="109" t="s">
        <v>40</v>
      </c>
    </row>
    <row r="26" spans="1:15" ht="25.5" x14ac:dyDescent="0.2">
      <c r="A26" s="61" t="s">
        <v>23</v>
      </c>
      <c r="B26" s="29" t="s">
        <v>73</v>
      </c>
      <c r="C26" s="29">
        <v>7</v>
      </c>
      <c r="D26" s="89">
        <v>134519</v>
      </c>
      <c r="E26" s="30" t="s">
        <v>23</v>
      </c>
      <c r="F26" s="109" t="s">
        <v>34</v>
      </c>
    </row>
    <row r="27" spans="1:15" x14ac:dyDescent="0.2">
      <c r="A27" s="61" t="s">
        <v>23</v>
      </c>
      <c r="B27" s="29" t="s">
        <v>73</v>
      </c>
      <c r="C27" s="29">
        <v>7</v>
      </c>
      <c r="D27" s="89">
        <v>1620</v>
      </c>
      <c r="E27" s="30" t="s">
        <v>23</v>
      </c>
      <c r="F27" s="109" t="s">
        <v>243</v>
      </c>
    </row>
    <row r="28" spans="1:15" x14ac:dyDescent="0.2">
      <c r="A28" s="61" t="s">
        <v>23</v>
      </c>
      <c r="B28" s="29" t="s">
        <v>73</v>
      </c>
      <c r="C28" s="29">
        <v>7</v>
      </c>
      <c r="D28" s="89">
        <v>100</v>
      </c>
      <c r="E28" s="30" t="s">
        <v>23</v>
      </c>
      <c r="F28" s="108" t="s">
        <v>245</v>
      </c>
      <c r="H28" s="46"/>
      <c r="J28" s="47"/>
    </row>
    <row r="29" spans="1:15" x14ac:dyDescent="0.2">
      <c r="A29" s="61" t="s">
        <v>23</v>
      </c>
      <c r="B29" s="29" t="s">
        <v>73</v>
      </c>
      <c r="C29" s="29">
        <v>7</v>
      </c>
      <c r="D29" s="89">
        <v>100</v>
      </c>
      <c r="E29" s="30" t="s">
        <v>23</v>
      </c>
      <c r="F29" s="108" t="s">
        <v>245</v>
      </c>
      <c r="H29" s="47"/>
    </row>
    <row r="30" spans="1:15" x14ac:dyDescent="0.2">
      <c r="A30" s="37" t="s">
        <v>11</v>
      </c>
      <c r="B30" s="29" t="s">
        <v>23</v>
      </c>
      <c r="C30" s="29" t="s">
        <v>23</v>
      </c>
      <c r="D30" s="116">
        <f>SUM(D9:D29)</f>
        <v>1254669</v>
      </c>
      <c r="E30" s="30" t="s">
        <v>23</v>
      </c>
      <c r="F30" s="38" t="s">
        <v>23</v>
      </c>
    </row>
    <row r="31" spans="1:15" x14ac:dyDescent="0.2">
      <c r="A31" s="39" t="s">
        <v>23</v>
      </c>
      <c r="B31" s="29" t="s">
        <v>23</v>
      </c>
      <c r="C31" s="29" t="s">
        <v>23</v>
      </c>
      <c r="D31" s="110" t="s">
        <v>23</v>
      </c>
      <c r="E31" s="30">
        <f>SUM(D30)+D8</f>
        <v>13108814</v>
      </c>
      <c r="F31" s="38" t="s">
        <v>23</v>
      </c>
    </row>
    <row r="32" spans="1:15" x14ac:dyDescent="0.2">
      <c r="A32" s="106" t="s">
        <v>52</v>
      </c>
      <c r="B32" s="29" t="s">
        <v>23</v>
      </c>
      <c r="C32" s="29" t="s">
        <v>23</v>
      </c>
      <c r="D32" s="113">
        <v>554581</v>
      </c>
      <c r="E32" s="30" t="s">
        <v>23</v>
      </c>
      <c r="F32" s="38" t="s">
        <v>23</v>
      </c>
      <c r="N32" s="47"/>
      <c r="O32" s="47"/>
    </row>
    <row r="33" spans="1:6" x14ac:dyDescent="0.2">
      <c r="A33" s="84" t="s">
        <v>53</v>
      </c>
      <c r="B33" s="29" t="s">
        <v>73</v>
      </c>
      <c r="C33" s="29">
        <v>7</v>
      </c>
      <c r="D33" s="111">
        <v>4494</v>
      </c>
      <c r="E33" s="30" t="s">
        <v>23</v>
      </c>
      <c r="F33" s="109" t="s">
        <v>31</v>
      </c>
    </row>
    <row r="34" spans="1:6" ht="38.25" x14ac:dyDescent="0.2">
      <c r="A34" s="39" t="s">
        <v>23</v>
      </c>
      <c r="B34" s="29" t="s">
        <v>73</v>
      </c>
      <c r="C34" s="29">
        <v>7</v>
      </c>
      <c r="D34" s="111">
        <v>31723</v>
      </c>
      <c r="E34" s="30" t="s">
        <v>23</v>
      </c>
      <c r="F34" s="109" t="s">
        <v>35</v>
      </c>
    </row>
    <row r="35" spans="1:6" ht="25.5" x14ac:dyDescent="0.2">
      <c r="A35" s="39" t="s">
        <v>23</v>
      </c>
      <c r="B35" s="29" t="s">
        <v>73</v>
      </c>
      <c r="C35" s="29">
        <v>7</v>
      </c>
      <c r="D35" s="111">
        <v>23629</v>
      </c>
      <c r="E35" s="30" t="s">
        <v>23</v>
      </c>
      <c r="F35" s="109" t="s">
        <v>32</v>
      </c>
    </row>
    <row r="36" spans="1:6" ht="25.5" x14ac:dyDescent="0.2">
      <c r="A36" s="39" t="s">
        <v>23</v>
      </c>
      <c r="B36" s="29" t="s">
        <v>73</v>
      </c>
      <c r="C36" s="29">
        <v>7</v>
      </c>
      <c r="D36" s="111">
        <v>176</v>
      </c>
      <c r="E36" s="30" t="s">
        <v>23</v>
      </c>
      <c r="F36" s="109" t="s">
        <v>42</v>
      </c>
    </row>
    <row r="37" spans="1:6" ht="25.5" x14ac:dyDescent="0.2">
      <c r="A37" s="39" t="s">
        <v>23</v>
      </c>
      <c r="B37" s="29" t="s">
        <v>73</v>
      </c>
      <c r="C37" s="29">
        <v>7</v>
      </c>
      <c r="D37" s="111">
        <v>174</v>
      </c>
      <c r="E37" s="30" t="s">
        <v>23</v>
      </c>
      <c r="F37" s="109" t="s">
        <v>56</v>
      </c>
    </row>
    <row r="38" spans="1:6" ht="25.5" x14ac:dyDescent="0.2">
      <c r="A38" s="39" t="s">
        <v>23</v>
      </c>
      <c r="B38" s="29" t="s">
        <v>73</v>
      </c>
      <c r="C38" s="29">
        <v>7</v>
      </c>
      <c r="D38" s="111">
        <v>194</v>
      </c>
      <c r="E38" s="30" t="s">
        <v>23</v>
      </c>
      <c r="F38" s="109" t="s">
        <v>40</v>
      </c>
    </row>
    <row r="39" spans="1:6" ht="25.5" x14ac:dyDescent="0.2">
      <c r="A39" s="39" t="s">
        <v>23</v>
      </c>
      <c r="B39" s="29" t="s">
        <v>73</v>
      </c>
      <c r="C39" s="29">
        <v>7</v>
      </c>
      <c r="D39" s="111">
        <v>159</v>
      </c>
      <c r="E39" s="30" t="s">
        <v>23</v>
      </c>
      <c r="F39" s="109" t="s">
        <v>40</v>
      </c>
    </row>
    <row r="40" spans="1:6" ht="25.5" x14ac:dyDescent="0.2">
      <c r="A40" s="39" t="s">
        <v>23</v>
      </c>
      <c r="B40" s="29" t="s">
        <v>73</v>
      </c>
      <c r="C40" s="29">
        <v>7</v>
      </c>
      <c r="D40" s="111">
        <v>202</v>
      </c>
      <c r="E40" s="30" t="s">
        <v>23</v>
      </c>
      <c r="F40" s="109" t="s">
        <v>58</v>
      </c>
    </row>
    <row r="41" spans="1:6" ht="25.5" x14ac:dyDescent="0.2">
      <c r="A41" s="39" t="s">
        <v>23</v>
      </c>
      <c r="B41" s="29" t="s">
        <v>73</v>
      </c>
      <c r="C41" s="29">
        <v>7</v>
      </c>
      <c r="D41" s="111">
        <v>202</v>
      </c>
      <c r="E41" s="30" t="s">
        <v>23</v>
      </c>
      <c r="F41" s="109" t="s">
        <v>40</v>
      </c>
    </row>
    <row r="42" spans="1:6" ht="25.5" x14ac:dyDescent="0.2">
      <c r="A42" s="39" t="s">
        <v>23</v>
      </c>
      <c r="B42" s="29" t="s">
        <v>73</v>
      </c>
      <c r="C42" s="29">
        <v>7</v>
      </c>
      <c r="D42" s="111">
        <v>202</v>
      </c>
      <c r="E42" s="30" t="s">
        <v>23</v>
      </c>
      <c r="F42" s="109" t="s">
        <v>40</v>
      </c>
    </row>
    <row r="43" spans="1:6" ht="25.5" x14ac:dyDescent="0.2">
      <c r="A43" s="39" t="s">
        <v>23</v>
      </c>
      <c r="B43" s="29" t="s">
        <v>73</v>
      </c>
      <c r="C43" s="29">
        <v>7</v>
      </c>
      <c r="D43" s="111">
        <v>202</v>
      </c>
      <c r="E43" s="30" t="s">
        <v>23</v>
      </c>
      <c r="F43" s="109" t="s">
        <v>40</v>
      </c>
    </row>
    <row r="44" spans="1:6" ht="25.5" x14ac:dyDescent="0.2">
      <c r="A44" s="39" t="s">
        <v>23</v>
      </c>
      <c r="B44" s="29" t="s">
        <v>73</v>
      </c>
      <c r="C44" s="29">
        <v>7</v>
      </c>
      <c r="D44" s="111">
        <v>185</v>
      </c>
      <c r="E44" s="30" t="s">
        <v>23</v>
      </c>
      <c r="F44" s="109" t="s">
        <v>40</v>
      </c>
    </row>
    <row r="45" spans="1:6" ht="28.5" customHeight="1" x14ac:dyDescent="0.2">
      <c r="A45" s="39" t="s">
        <v>23</v>
      </c>
      <c r="B45" s="29" t="s">
        <v>73</v>
      </c>
      <c r="C45" s="29">
        <v>7</v>
      </c>
      <c r="D45" s="111">
        <v>167</v>
      </c>
      <c r="E45" s="30" t="s">
        <v>23</v>
      </c>
      <c r="F45" s="109" t="s">
        <v>40</v>
      </c>
    </row>
    <row r="46" spans="1:6" ht="25.5" x14ac:dyDescent="0.2">
      <c r="A46" s="39" t="s">
        <v>23</v>
      </c>
      <c r="B46" s="29" t="s">
        <v>73</v>
      </c>
      <c r="C46" s="29">
        <v>7</v>
      </c>
      <c r="D46" s="111">
        <v>174</v>
      </c>
      <c r="E46" s="30" t="s">
        <v>23</v>
      </c>
      <c r="F46" s="109" t="s">
        <v>40</v>
      </c>
    </row>
    <row r="47" spans="1:6" ht="38.25" x14ac:dyDescent="0.2">
      <c r="A47" s="39" t="s">
        <v>23</v>
      </c>
      <c r="B47" s="29" t="s">
        <v>73</v>
      </c>
      <c r="C47" s="29">
        <v>7</v>
      </c>
      <c r="D47" s="111">
        <v>5470</v>
      </c>
      <c r="E47" s="30" t="s">
        <v>23</v>
      </c>
      <c r="F47" s="108" t="s">
        <v>54</v>
      </c>
    </row>
    <row r="48" spans="1:6" x14ac:dyDescent="0.2">
      <c r="A48" s="84" t="s">
        <v>55</v>
      </c>
      <c r="B48" s="29" t="s">
        <v>23</v>
      </c>
      <c r="C48" s="29" t="s">
        <v>23</v>
      </c>
      <c r="D48" s="113">
        <f>SUM(D33:D47)</f>
        <v>67353</v>
      </c>
      <c r="E48" s="30" t="s">
        <v>23</v>
      </c>
      <c r="F48" s="117" t="s">
        <v>23</v>
      </c>
    </row>
    <row r="49" spans="1:20" x14ac:dyDescent="0.2">
      <c r="A49" s="39" t="s">
        <v>23</v>
      </c>
      <c r="B49" s="29" t="s">
        <v>23</v>
      </c>
      <c r="C49" s="29" t="s">
        <v>23</v>
      </c>
      <c r="D49" s="110" t="s">
        <v>23</v>
      </c>
      <c r="E49" s="30">
        <f>SUM(D48)+D32</f>
        <v>621934</v>
      </c>
      <c r="F49" s="117" t="s">
        <v>23</v>
      </c>
    </row>
    <row r="50" spans="1:20" x14ac:dyDescent="0.2">
      <c r="A50" s="37" t="s">
        <v>24</v>
      </c>
      <c r="B50" s="29" t="s">
        <v>23</v>
      </c>
      <c r="C50" s="44" t="s">
        <v>23</v>
      </c>
      <c r="D50" s="116">
        <v>2282251</v>
      </c>
      <c r="E50" s="30" t="s">
        <v>23</v>
      </c>
      <c r="F50" s="38" t="s">
        <v>23</v>
      </c>
    </row>
    <row r="51" spans="1:20" ht="25.5" x14ac:dyDescent="0.2">
      <c r="A51" s="97" t="s">
        <v>25</v>
      </c>
      <c r="B51" s="29" t="s">
        <v>73</v>
      </c>
      <c r="C51" s="29">
        <v>7</v>
      </c>
      <c r="D51" s="111">
        <v>535</v>
      </c>
      <c r="E51" s="30" t="s">
        <v>23</v>
      </c>
      <c r="F51" s="98" t="s">
        <v>42</v>
      </c>
    </row>
    <row r="52" spans="1:20" ht="25.5" x14ac:dyDescent="0.2">
      <c r="A52" s="88" t="s">
        <v>23</v>
      </c>
      <c r="B52" s="29" t="s">
        <v>73</v>
      </c>
      <c r="C52" s="29">
        <v>7</v>
      </c>
      <c r="D52" s="111">
        <v>764</v>
      </c>
      <c r="E52" s="30" t="s">
        <v>23</v>
      </c>
      <c r="F52" s="98" t="s">
        <v>40</v>
      </c>
    </row>
    <row r="53" spans="1:20" ht="25.5" x14ac:dyDescent="0.2">
      <c r="A53" s="88" t="s">
        <v>23</v>
      </c>
      <c r="B53" s="29" t="s">
        <v>73</v>
      </c>
      <c r="C53" s="29">
        <v>7</v>
      </c>
      <c r="D53" s="111">
        <v>635</v>
      </c>
      <c r="E53" s="30" t="s">
        <v>23</v>
      </c>
      <c r="F53" s="98" t="s">
        <v>42</v>
      </c>
    </row>
    <row r="54" spans="1:20" ht="25.5" x14ac:dyDescent="0.2">
      <c r="A54" s="88" t="s">
        <v>23</v>
      </c>
      <c r="B54" s="29" t="s">
        <v>73</v>
      </c>
      <c r="C54" s="29">
        <v>7</v>
      </c>
      <c r="D54" s="111">
        <v>327</v>
      </c>
      <c r="E54" s="30" t="s">
        <v>23</v>
      </c>
      <c r="F54" s="98" t="s">
        <v>40</v>
      </c>
    </row>
    <row r="55" spans="1:20" ht="25.5" x14ac:dyDescent="0.2">
      <c r="A55" s="88" t="s">
        <v>23</v>
      </c>
      <c r="B55" s="29" t="s">
        <v>73</v>
      </c>
      <c r="C55" s="29">
        <v>7</v>
      </c>
      <c r="D55" s="111">
        <v>608</v>
      </c>
      <c r="E55" s="30" t="s">
        <v>23</v>
      </c>
      <c r="F55" s="98" t="s">
        <v>58</v>
      </c>
    </row>
    <row r="56" spans="1:20" ht="25.5" x14ac:dyDescent="0.2">
      <c r="A56" s="88" t="s">
        <v>23</v>
      </c>
      <c r="B56" s="29" t="s">
        <v>73</v>
      </c>
      <c r="C56" s="29">
        <v>7</v>
      </c>
      <c r="D56" s="111">
        <v>696</v>
      </c>
      <c r="E56" s="30" t="s">
        <v>23</v>
      </c>
      <c r="F56" s="98" t="s">
        <v>39</v>
      </c>
      <c r="N56" s="47"/>
      <c r="O56" s="47"/>
      <c r="P56" s="47"/>
      <c r="Q56" s="47"/>
      <c r="R56" s="47"/>
      <c r="S56" s="47"/>
      <c r="T56" s="47"/>
    </row>
    <row r="57" spans="1:20" ht="25.5" x14ac:dyDescent="0.2">
      <c r="A57" s="88" t="s">
        <v>23</v>
      </c>
      <c r="B57" s="29" t="s">
        <v>73</v>
      </c>
      <c r="C57" s="29">
        <v>7</v>
      </c>
      <c r="D57" s="111">
        <v>483</v>
      </c>
      <c r="E57" s="30" t="s">
        <v>23</v>
      </c>
      <c r="F57" s="98" t="s">
        <v>40</v>
      </c>
      <c r="N57" s="47"/>
      <c r="O57" s="47"/>
      <c r="P57" s="47"/>
      <c r="Q57" s="47"/>
      <c r="R57" s="47"/>
      <c r="S57" s="47"/>
      <c r="T57" s="47"/>
    </row>
    <row r="58" spans="1:20" ht="25.5" x14ac:dyDescent="0.2">
      <c r="A58" s="99" t="s">
        <v>23</v>
      </c>
      <c r="B58" s="100" t="s">
        <v>73</v>
      </c>
      <c r="C58" s="100">
        <v>7</v>
      </c>
      <c r="D58" s="118">
        <v>299</v>
      </c>
      <c r="E58" s="102" t="s">
        <v>23</v>
      </c>
      <c r="F58" s="103" t="s">
        <v>41</v>
      </c>
      <c r="N58" s="47"/>
      <c r="O58" s="47"/>
      <c r="P58" s="47"/>
      <c r="Q58" s="47"/>
      <c r="R58" s="47"/>
      <c r="S58" s="47"/>
      <c r="T58" s="47"/>
    </row>
    <row r="59" spans="1:20" ht="25.5" x14ac:dyDescent="0.2">
      <c r="A59" s="99"/>
      <c r="B59" s="100" t="s">
        <v>73</v>
      </c>
      <c r="C59" s="100">
        <v>7</v>
      </c>
      <c r="D59" s="118">
        <v>324</v>
      </c>
      <c r="E59" s="102" t="s">
        <v>23</v>
      </c>
      <c r="F59" s="103" t="s">
        <v>43</v>
      </c>
      <c r="N59" s="47"/>
      <c r="O59" s="47"/>
      <c r="P59" s="47"/>
      <c r="Q59" s="47"/>
      <c r="R59" s="47"/>
      <c r="S59" s="47"/>
      <c r="T59" s="47"/>
    </row>
    <row r="60" spans="1:20" ht="25.5" x14ac:dyDescent="0.2">
      <c r="A60" s="99" t="s">
        <v>23</v>
      </c>
      <c r="B60" s="100" t="s">
        <v>73</v>
      </c>
      <c r="C60" s="100">
        <v>7</v>
      </c>
      <c r="D60" s="118">
        <v>612</v>
      </c>
      <c r="E60" s="102" t="s">
        <v>23</v>
      </c>
      <c r="F60" s="103" t="s">
        <v>40</v>
      </c>
      <c r="N60" s="47"/>
    </row>
    <row r="61" spans="1:20" ht="25.5" x14ac:dyDescent="0.2">
      <c r="A61" s="99" t="s">
        <v>23</v>
      </c>
      <c r="B61" s="100" t="s">
        <v>73</v>
      </c>
      <c r="C61" s="100">
        <v>7</v>
      </c>
      <c r="D61" s="101">
        <v>22517</v>
      </c>
      <c r="E61" s="102" t="s">
        <v>23</v>
      </c>
      <c r="F61" s="103" t="s">
        <v>34</v>
      </c>
      <c r="N61" s="47"/>
    </row>
    <row r="62" spans="1:20" ht="38.25" x14ac:dyDescent="0.2">
      <c r="A62" s="88" t="s">
        <v>23</v>
      </c>
      <c r="B62" s="29" t="s">
        <v>73</v>
      </c>
      <c r="C62" s="29">
        <v>7</v>
      </c>
      <c r="D62" s="45">
        <v>112609</v>
      </c>
      <c r="E62" s="30" t="s">
        <v>23</v>
      </c>
      <c r="F62" s="98" t="s">
        <v>35</v>
      </c>
      <c r="G62" s="47"/>
      <c r="H62" s="47"/>
      <c r="I62" s="47"/>
      <c r="J62" s="47"/>
      <c r="K62" s="47"/>
      <c r="L62" s="47"/>
      <c r="M62" s="47"/>
      <c r="N62" s="47"/>
    </row>
    <row r="63" spans="1:20" ht="25.5" x14ac:dyDescent="0.2">
      <c r="A63" s="88" t="s">
        <v>23</v>
      </c>
      <c r="B63" s="29" t="s">
        <v>73</v>
      </c>
      <c r="C63" s="29">
        <v>7</v>
      </c>
      <c r="D63" s="45">
        <v>696</v>
      </c>
      <c r="E63" s="30" t="s">
        <v>23</v>
      </c>
      <c r="F63" s="87" t="s">
        <v>58</v>
      </c>
      <c r="G63" s="47"/>
      <c r="H63" s="47"/>
      <c r="I63" s="47"/>
      <c r="J63" s="47"/>
      <c r="K63" s="47"/>
      <c r="L63" s="47"/>
      <c r="M63" s="47"/>
      <c r="N63" s="47"/>
    </row>
    <row r="64" spans="1:20" x14ac:dyDescent="0.2">
      <c r="A64" s="88" t="s">
        <v>23</v>
      </c>
      <c r="B64" s="29" t="s">
        <v>73</v>
      </c>
      <c r="C64" s="29">
        <v>7</v>
      </c>
      <c r="D64" s="45">
        <v>16136</v>
      </c>
      <c r="E64" s="30" t="s">
        <v>23</v>
      </c>
      <c r="F64" s="87" t="s">
        <v>31</v>
      </c>
      <c r="G64" s="47"/>
      <c r="H64" s="47"/>
      <c r="I64" s="47"/>
      <c r="J64" s="47"/>
      <c r="K64" s="47"/>
      <c r="L64" s="47"/>
      <c r="M64" s="47"/>
      <c r="N64" s="47"/>
    </row>
    <row r="65" spans="1:14" ht="25.5" x14ac:dyDescent="0.2">
      <c r="A65" s="88" t="s">
        <v>23</v>
      </c>
      <c r="B65" s="29" t="s">
        <v>73</v>
      </c>
      <c r="C65" s="29">
        <v>7</v>
      </c>
      <c r="D65" s="45">
        <v>84728</v>
      </c>
      <c r="E65" s="30" t="s">
        <v>23</v>
      </c>
      <c r="F65" s="76" t="s">
        <v>32</v>
      </c>
      <c r="G65" s="47"/>
      <c r="H65" s="47"/>
      <c r="I65" s="47"/>
      <c r="J65" s="47"/>
      <c r="K65" s="47"/>
      <c r="L65" s="47"/>
      <c r="M65" s="47"/>
      <c r="N65" s="47"/>
    </row>
    <row r="66" spans="1:14" x14ac:dyDescent="0.2">
      <c r="A66" s="37" t="s">
        <v>26</v>
      </c>
      <c r="B66" s="29" t="s">
        <v>23</v>
      </c>
      <c r="C66" s="29"/>
      <c r="D66" s="62">
        <f>SUM(D51:D65)</f>
        <v>241969</v>
      </c>
      <c r="E66" s="30" t="s">
        <v>23</v>
      </c>
      <c r="F66" s="41" t="s">
        <v>23</v>
      </c>
      <c r="G66" s="47"/>
      <c r="H66" s="47"/>
      <c r="I66" s="47"/>
      <c r="J66" s="47"/>
      <c r="K66" s="47"/>
      <c r="L66" s="47"/>
      <c r="M66" s="47"/>
      <c r="N66" s="47"/>
    </row>
    <row r="67" spans="1:14" x14ac:dyDescent="0.2">
      <c r="A67" s="40" t="s">
        <v>23</v>
      </c>
      <c r="B67" s="29" t="s">
        <v>23</v>
      </c>
      <c r="C67" s="29" t="s">
        <v>23</v>
      </c>
      <c r="D67" s="29" t="s">
        <v>23</v>
      </c>
      <c r="E67" s="30">
        <f>SUM(D66)+D50</f>
        <v>2524220</v>
      </c>
      <c r="F67" s="41" t="s">
        <v>23</v>
      </c>
    </row>
    <row r="68" spans="1:14" x14ac:dyDescent="0.2">
      <c r="A68" s="72" t="s">
        <v>12</v>
      </c>
      <c r="B68" s="29" t="s">
        <v>23</v>
      </c>
      <c r="C68" s="29" t="s">
        <v>23</v>
      </c>
      <c r="D68" s="71">
        <v>51466</v>
      </c>
      <c r="E68" s="30" t="s">
        <v>23</v>
      </c>
      <c r="F68" s="41" t="s">
        <v>23</v>
      </c>
    </row>
    <row r="69" spans="1:14" ht="38.25" x14ac:dyDescent="0.2">
      <c r="A69" s="85" t="s">
        <v>13</v>
      </c>
      <c r="B69" s="29" t="s">
        <v>73</v>
      </c>
      <c r="C69" s="29">
        <v>7</v>
      </c>
      <c r="D69" s="86">
        <v>2611</v>
      </c>
      <c r="E69" s="30" t="s">
        <v>23</v>
      </c>
      <c r="F69" s="87" t="s">
        <v>35</v>
      </c>
    </row>
    <row r="70" spans="1:14" ht="25.5" x14ac:dyDescent="0.2">
      <c r="A70" s="88" t="s">
        <v>23</v>
      </c>
      <c r="B70" s="29" t="s">
        <v>73</v>
      </c>
      <c r="C70" s="29">
        <v>7</v>
      </c>
      <c r="D70" s="89">
        <v>552</v>
      </c>
      <c r="E70" s="30" t="s">
        <v>23</v>
      </c>
      <c r="F70" s="87" t="s">
        <v>33</v>
      </c>
    </row>
    <row r="71" spans="1:14" x14ac:dyDescent="0.2">
      <c r="A71" s="88" t="s">
        <v>23</v>
      </c>
      <c r="B71" s="29" t="s">
        <v>73</v>
      </c>
      <c r="C71" s="29">
        <v>7</v>
      </c>
      <c r="D71" s="89">
        <v>392</v>
      </c>
      <c r="E71" s="30" t="s">
        <v>23</v>
      </c>
      <c r="F71" s="87" t="s">
        <v>31</v>
      </c>
    </row>
    <row r="72" spans="1:14" ht="25.5" x14ac:dyDescent="0.2">
      <c r="A72" s="88" t="s">
        <v>23</v>
      </c>
      <c r="B72" s="29" t="s">
        <v>73</v>
      </c>
      <c r="C72" s="29">
        <v>7</v>
      </c>
      <c r="D72" s="89">
        <v>1917</v>
      </c>
      <c r="E72" s="30" t="s">
        <v>23</v>
      </c>
      <c r="F72" s="76" t="s">
        <v>32</v>
      </c>
    </row>
    <row r="73" spans="1:14" x14ac:dyDescent="0.2">
      <c r="A73" s="37" t="s">
        <v>14</v>
      </c>
      <c r="B73" s="29" t="s">
        <v>23</v>
      </c>
      <c r="C73" s="29" t="s">
        <v>23</v>
      </c>
      <c r="D73" s="62">
        <f>SUM(D69:D72)</f>
        <v>5472</v>
      </c>
      <c r="E73" s="63" t="s">
        <v>23</v>
      </c>
      <c r="F73" s="64" t="s">
        <v>23</v>
      </c>
    </row>
    <row r="74" spans="1:14" x14ac:dyDescent="0.2">
      <c r="A74" s="40" t="s">
        <v>23</v>
      </c>
      <c r="B74" s="29" t="s">
        <v>23</v>
      </c>
      <c r="C74" s="29" t="s">
        <v>23</v>
      </c>
      <c r="D74" s="29" t="s">
        <v>23</v>
      </c>
      <c r="E74" s="65">
        <f>SUM(D73)+D68</f>
        <v>56938</v>
      </c>
      <c r="F74" s="64" t="s">
        <v>23</v>
      </c>
    </row>
    <row r="75" spans="1:14" x14ac:dyDescent="0.2">
      <c r="A75" s="73" t="s">
        <v>48</v>
      </c>
      <c r="B75" s="29" t="s">
        <v>23</v>
      </c>
      <c r="C75" s="29" t="s">
        <v>23</v>
      </c>
      <c r="D75" s="113">
        <v>60193</v>
      </c>
      <c r="E75" s="65" t="s">
        <v>23</v>
      </c>
      <c r="F75" s="64" t="s">
        <v>23</v>
      </c>
    </row>
    <row r="76" spans="1:14" x14ac:dyDescent="0.2">
      <c r="A76" s="136" t="s">
        <v>49</v>
      </c>
      <c r="B76" s="29" t="s">
        <v>73</v>
      </c>
      <c r="C76" s="29">
        <v>7</v>
      </c>
      <c r="D76" s="111">
        <v>2675</v>
      </c>
      <c r="E76" s="65" t="s">
        <v>23</v>
      </c>
      <c r="F76" s="66" t="s">
        <v>57</v>
      </c>
    </row>
    <row r="77" spans="1:14" ht="38.25" x14ac:dyDescent="0.2">
      <c r="A77" s="137" t="s">
        <v>23</v>
      </c>
      <c r="B77" s="29" t="s">
        <v>73</v>
      </c>
      <c r="C77" s="29">
        <v>7</v>
      </c>
      <c r="D77" s="111">
        <v>1253</v>
      </c>
      <c r="E77" s="65" t="s">
        <v>23</v>
      </c>
      <c r="F77" s="109" t="s">
        <v>54</v>
      </c>
    </row>
    <row r="78" spans="1:14" ht="38.25" x14ac:dyDescent="0.2">
      <c r="A78" s="74" t="s">
        <v>23</v>
      </c>
      <c r="B78" s="29" t="s">
        <v>73</v>
      </c>
      <c r="C78" s="29">
        <v>7</v>
      </c>
      <c r="D78" s="111">
        <v>19859</v>
      </c>
      <c r="E78" s="65" t="s">
        <v>23</v>
      </c>
      <c r="F78" s="109" t="s">
        <v>35</v>
      </c>
    </row>
    <row r="79" spans="1:14" x14ac:dyDescent="0.2">
      <c r="A79" s="74" t="s">
        <v>23</v>
      </c>
      <c r="B79" s="29" t="s">
        <v>73</v>
      </c>
      <c r="C79" s="29">
        <v>7</v>
      </c>
      <c r="D79" s="111">
        <v>14270</v>
      </c>
      <c r="E79" s="65" t="s">
        <v>23</v>
      </c>
      <c r="F79" s="66" t="s">
        <v>32</v>
      </c>
    </row>
    <row r="80" spans="1:14" x14ac:dyDescent="0.2">
      <c r="A80" s="74" t="s">
        <v>23</v>
      </c>
      <c r="B80" s="29" t="s">
        <v>73</v>
      </c>
      <c r="C80" s="29">
        <v>8</v>
      </c>
      <c r="D80" s="111">
        <v>411.75</v>
      </c>
      <c r="E80" s="65" t="s">
        <v>23</v>
      </c>
      <c r="F80" s="66" t="s">
        <v>85</v>
      </c>
    </row>
    <row r="81" spans="1:6" x14ac:dyDescent="0.2">
      <c r="A81" s="74" t="s">
        <v>23</v>
      </c>
      <c r="B81" s="29" t="s">
        <v>73</v>
      </c>
      <c r="C81" s="29">
        <v>12</v>
      </c>
      <c r="D81" s="111">
        <v>1628.75</v>
      </c>
      <c r="E81" s="65" t="s">
        <v>23</v>
      </c>
      <c r="F81" s="66" t="s">
        <v>86</v>
      </c>
    </row>
    <row r="82" spans="1:6" x14ac:dyDescent="0.2">
      <c r="A82" s="74" t="s">
        <v>23</v>
      </c>
      <c r="B82" s="29" t="s">
        <v>73</v>
      </c>
      <c r="C82" s="29">
        <v>14</v>
      </c>
      <c r="D82" s="111">
        <v>26.25</v>
      </c>
      <c r="E82" s="65" t="s">
        <v>23</v>
      </c>
      <c r="F82" s="66" t="s">
        <v>85</v>
      </c>
    </row>
    <row r="83" spans="1:6" x14ac:dyDescent="0.2">
      <c r="A83" s="74" t="s">
        <v>23</v>
      </c>
      <c r="B83" s="29" t="s">
        <v>73</v>
      </c>
      <c r="C83" s="29">
        <v>15</v>
      </c>
      <c r="D83" s="111">
        <v>599</v>
      </c>
      <c r="E83" s="65" t="s">
        <v>23</v>
      </c>
      <c r="F83" s="66" t="s">
        <v>86</v>
      </c>
    </row>
    <row r="84" spans="1:6" x14ac:dyDescent="0.2">
      <c r="A84" s="40" t="s">
        <v>23</v>
      </c>
      <c r="B84" s="29" t="s">
        <v>73</v>
      </c>
      <c r="C84" s="29">
        <v>19</v>
      </c>
      <c r="D84" s="111">
        <v>26.25</v>
      </c>
      <c r="E84" s="65" t="s">
        <v>23</v>
      </c>
      <c r="F84" s="66" t="s">
        <v>85</v>
      </c>
    </row>
    <row r="85" spans="1:6" x14ac:dyDescent="0.2">
      <c r="A85" s="73" t="s">
        <v>50</v>
      </c>
      <c r="B85" s="29" t="s">
        <v>23</v>
      </c>
      <c r="C85" s="29" t="s">
        <v>23</v>
      </c>
      <c r="D85" s="113">
        <f>SUM(D76:D84)</f>
        <v>40749</v>
      </c>
      <c r="E85" s="65" t="s">
        <v>23</v>
      </c>
      <c r="F85" s="121" t="s">
        <v>23</v>
      </c>
    </row>
    <row r="86" spans="1:6" x14ac:dyDescent="0.2">
      <c r="A86" s="40" t="s">
        <v>23</v>
      </c>
      <c r="B86" s="29" t="s">
        <v>23</v>
      </c>
      <c r="C86" s="29" t="s">
        <v>23</v>
      </c>
      <c r="D86" s="111"/>
      <c r="E86" s="65">
        <f>D75+D85</f>
        <v>100942</v>
      </c>
      <c r="F86" s="121" t="s">
        <v>23</v>
      </c>
    </row>
    <row r="87" spans="1:6" x14ac:dyDescent="0.2">
      <c r="A87" s="73" t="s">
        <v>62</v>
      </c>
      <c r="B87" s="29" t="s">
        <v>23</v>
      </c>
      <c r="C87" s="29" t="s">
        <v>23</v>
      </c>
      <c r="D87" s="114">
        <v>470059.63</v>
      </c>
      <c r="E87" s="65" t="s">
        <v>23</v>
      </c>
      <c r="F87" s="121" t="s">
        <v>23</v>
      </c>
    </row>
    <row r="88" spans="1:6" x14ac:dyDescent="0.2">
      <c r="A88" s="40" t="s">
        <v>23</v>
      </c>
      <c r="B88" s="29" t="s">
        <v>73</v>
      </c>
      <c r="C88" s="29">
        <v>1</v>
      </c>
      <c r="D88" s="111">
        <v>63915.34</v>
      </c>
      <c r="E88" s="65" t="s">
        <v>23</v>
      </c>
      <c r="F88" s="66" t="s">
        <v>61</v>
      </c>
    </row>
    <row r="89" spans="1:6" x14ac:dyDescent="0.2">
      <c r="A89" s="73" t="s">
        <v>63</v>
      </c>
      <c r="B89" s="29" t="s">
        <v>23</v>
      </c>
      <c r="C89" s="29" t="s">
        <v>23</v>
      </c>
      <c r="D89" s="114">
        <f>SUM(D88:D88)</f>
        <v>63915.34</v>
      </c>
      <c r="E89" s="65" t="s">
        <v>23</v>
      </c>
      <c r="F89" s="121" t="s">
        <v>23</v>
      </c>
    </row>
    <row r="90" spans="1:6" x14ac:dyDescent="0.2">
      <c r="A90" s="40" t="s">
        <v>23</v>
      </c>
      <c r="B90" s="29" t="s">
        <v>23</v>
      </c>
      <c r="C90" s="29" t="s">
        <v>23</v>
      </c>
      <c r="D90" s="29" t="s">
        <v>23</v>
      </c>
      <c r="E90" s="65">
        <f>SUM(D87+D89)</f>
        <v>533974.97</v>
      </c>
      <c r="F90" s="121" t="s">
        <v>23</v>
      </c>
    </row>
    <row r="91" spans="1:6" x14ac:dyDescent="0.2">
      <c r="A91" s="73" t="s">
        <v>59</v>
      </c>
      <c r="B91" s="29" t="s">
        <v>23</v>
      </c>
      <c r="C91" s="29" t="s">
        <v>23</v>
      </c>
      <c r="D91" s="111">
        <v>323350</v>
      </c>
      <c r="E91" s="29" t="s">
        <v>23</v>
      </c>
      <c r="F91" s="121" t="s">
        <v>23</v>
      </c>
    </row>
    <row r="92" spans="1:6" x14ac:dyDescent="0.2">
      <c r="A92" s="73" t="s">
        <v>60</v>
      </c>
      <c r="B92" s="29" t="s">
        <v>23</v>
      </c>
      <c r="C92" s="29" t="s">
        <v>23</v>
      </c>
      <c r="D92" s="114">
        <f>SUM(D91)</f>
        <v>323350</v>
      </c>
      <c r="E92" s="29" t="s">
        <v>23</v>
      </c>
      <c r="F92" s="121" t="s">
        <v>23</v>
      </c>
    </row>
    <row r="93" spans="1:6" x14ac:dyDescent="0.2">
      <c r="A93" s="40" t="s">
        <v>23</v>
      </c>
      <c r="B93" s="29" t="s">
        <v>23</v>
      </c>
      <c r="C93" s="29" t="s">
        <v>23</v>
      </c>
      <c r="D93" s="29" t="s">
        <v>23</v>
      </c>
      <c r="E93" s="65">
        <f>SUM(D92)</f>
        <v>323350</v>
      </c>
      <c r="F93" s="121" t="s">
        <v>23</v>
      </c>
    </row>
    <row r="94" spans="1:6" x14ac:dyDescent="0.2">
      <c r="A94" s="73" t="s">
        <v>36</v>
      </c>
      <c r="B94" s="29" t="s">
        <v>23</v>
      </c>
      <c r="C94" s="29" t="s">
        <v>23</v>
      </c>
      <c r="D94" s="115">
        <v>330685</v>
      </c>
      <c r="E94" s="30" t="s">
        <v>23</v>
      </c>
      <c r="F94" s="121" t="s">
        <v>23</v>
      </c>
    </row>
    <row r="95" spans="1:6" ht="38.25" x14ac:dyDescent="0.2">
      <c r="A95" s="84" t="s">
        <v>38</v>
      </c>
      <c r="B95" s="29" t="s">
        <v>73</v>
      </c>
      <c r="C95" s="29">
        <v>7</v>
      </c>
      <c r="D95" s="113">
        <v>37128</v>
      </c>
      <c r="E95" s="30" t="s">
        <v>23</v>
      </c>
      <c r="F95" s="108" t="s">
        <v>51</v>
      </c>
    </row>
    <row r="96" spans="1:6" x14ac:dyDescent="0.2">
      <c r="A96" s="37" t="s">
        <v>37</v>
      </c>
      <c r="B96" s="29" t="s">
        <v>23</v>
      </c>
      <c r="C96" s="29" t="s">
        <v>23</v>
      </c>
      <c r="D96" s="116">
        <f>D95</f>
        <v>37128</v>
      </c>
      <c r="E96" s="30" t="s">
        <v>23</v>
      </c>
      <c r="F96" s="38" t="s">
        <v>23</v>
      </c>
    </row>
    <row r="97" spans="1:6" x14ac:dyDescent="0.2">
      <c r="A97" s="40" t="s">
        <v>23</v>
      </c>
      <c r="B97" s="29" t="s">
        <v>23</v>
      </c>
      <c r="C97" s="29" t="s">
        <v>23</v>
      </c>
      <c r="D97" s="29" t="s">
        <v>23</v>
      </c>
      <c r="E97" s="30">
        <f>SUM(D96)+D94</f>
        <v>367813</v>
      </c>
      <c r="F97" s="38" t="s">
        <v>23</v>
      </c>
    </row>
    <row r="98" spans="1:6" ht="13.5" thickBot="1" x14ac:dyDescent="0.25">
      <c r="A98" s="50" t="s">
        <v>23</v>
      </c>
      <c r="B98" s="51" t="s">
        <v>23</v>
      </c>
      <c r="C98" s="51" t="s">
        <v>23</v>
      </c>
      <c r="D98" s="112" t="s">
        <v>23</v>
      </c>
      <c r="E98" s="52">
        <f>SUM(E9:E97)</f>
        <v>17637985.969999999</v>
      </c>
      <c r="F98" s="53" t="s">
        <v>23</v>
      </c>
    </row>
    <row r="99" spans="1:6" x14ac:dyDescent="0.2">
      <c r="A99" s="54"/>
      <c r="B99" s="55"/>
      <c r="C99" s="55"/>
      <c r="D99" s="55"/>
      <c r="E99" s="56"/>
      <c r="F99" s="57"/>
    </row>
    <row r="100" spans="1:6" x14ac:dyDescent="0.2">
      <c r="F100" s="47"/>
    </row>
    <row r="101" spans="1:6" x14ac:dyDescent="0.2">
      <c r="F101" s="47"/>
    </row>
    <row r="102" spans="1:6" x14ac:dyDescent="0.2">
      <c r="F102" s="47"/>
    </row>
    <row r="103" spans="1:6" x14ac:dyDescent="0.2">
      <c r="F103" s="47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showWhiteSpace="0" zoomScaleNormal="100" workbookViewId="0">
      <selection activeCell="E8" sqref="E8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2" t="s">
        <v>4</v>
      </c>
      <c r="B1" s="2"/>
      <c r="C1" s="9"/>
      <c r="D1" s="9"/>
      <c r="E1" s="9"/>
      <c r="F1" s="9"/>
    </row>
    <row r="3" spans="1:6" x14ac:dyDescent="0.2">
      <c r="A3" s="2" t="s">
        <v>17</v>
      </c>
      <c r="B3" s="9"/>
      <c r="C3" s="9"/>
      <c r="D3" s="9"/>
      <c r="F3" s="9"/>
    </row>
    <row r="4" spans="1:6" x14ac:dyDescent="0.2">
      <c r="A4" s="9"/>
      <c r="B4" s="2"/>
      <c r="C4" s="9"/>
      <c r="D4" s="9"/>
      <c r="E4" s="9"/>
      <c r="F4" s="9"/>
    </row>
    <row r="5" spans="1:6" x14ac:dyDescent="0.2">
      <c r="A5" s="150" t="s">
        <v>64</v>
      </c>
      <c r="B5" s="150"/>
      <c r="C5" s="150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22" t="s">
        <v>0</v>
      </c>
      <c r="B7" s="23" t="s">
        <v>1</v>
      </c>
      <c r="C7" s="24" t="s">
        <v>2</v>
      </c>
      <c r="D7" s="23" t="s">
        <v>15</v>
      </c>
      <c r="E7" s="23" t="s">
        <v>29</v>
      </c>
      <c r="F7" s="25" t="s">
        <v>16</v>
      </c>
    </row>
    <row r="8" spans="1:6" x14ac:dyDescent="0.2">
      <c r="A8" s="58">
        <v>1</v>
      </c>
      <c r="B8" s="80">
        <v>43770</v>
      </c>
      <c r="C8" s="60">
        <v>1604</v>
      </c>
      <c r="D8" s="59" t="s">
        <v>246</v>
      </c>
      <c r="E8" s="59" t="s">
        <v>69</v>
      </c>
      <c r="F8" s="142">
        <v>2250</v>
      </c>
    </row>
    <row r="9" spans="1:6" x14ac:dyDescent="0.2">
      <c r="A9" s="17">
        <v>2</v>
      </c>
      <c r="B9" s="32">
        <v>43770</v>
      </c>
      <c r="C9" s="26">
        <v>1603</v>
      </c>
      <c r="D9" s="15" t="s">
        <v>74</v>
      </c>
      <c r="E9" s="15" t="s">
        <v>70</v>
      </c>
      <c r="F9" s="43">
        <v>1071</v>
      </c>
    </row>
    <row r="10" spans="1:6" x14ac:dyDescent="0.2">
      <c r="A10" s="58">
        <v>3</v>
      </c>
      <c r="B10" s="33">
        <v>43770</v>
      </c>
      <c r="C10" s="27">
        <v>1605</v>
      </c>
      <c r="D10" s="7" t="s">
        <v>71</v>
      </c>
      <c r="E10" s="7" t="s">
        <v>72</v>
      </c>
      <c r="F10" s="42">
        <v>890</v>
      </c>
    </row>
    <row r="11" spans="1:6" x14ac:dyDescent="0.2">
      <c r="A11" s="17">
        <v>4</v>
      </c>
      <c r="B11" s="67">
        <v>43777</v>
      </c>
      <c r="C11" s="68">
        <v>114</v>
      </c>
      <c r="D11" s="69" t="s">
        <v>154</v>
      </c>
      <c r="E11" s="69" t="s">
        <v>61</v>
      </c>
      <c r="F11" s="43">
        <v>97</v>
      </c>
    </row>
    <row r="12" spans="1:6" x14ac:dyDescent="0.2">
      <c r="A12" s="58">
        <v>5</v>
      </c>
      <c r="B12" s="33">
        <v>43777</v>
      </c>
      <c r="C12" s="26">
        <v>1685</v>
      </c>
      <c r="D12" s="15" t="s">
        <v>75</v>
      </c>
      <c r="E12" s="15" t="s">
        <v>76</v>
      </c>
      <c r="F12" s="43">
        <v>285.60000000000002</v>
      </c>
    </row>
    <row r="13" spans="1:6" x14ac:dyDescent="0.2">
      <c r="A13" s="17">
        <v>6</v>
      </c>
      <c r="B13" s="67">
        <v>43777</v>
      </c>
      <c r="C13" s="68">
        <v>1686</v>
      </c>
      <c r="D13" s="69" t="s">
        <v>77</v>
      </c>
      <c r="E13" s="69" t="s">
        <v>78</v>
      </c>
      <c r="F13" s="43">
        <v>2772.7</v>
      </c>
    </row>
    <row r="14" spans="1:6" x14ac:dyDescent="0.2">
      <c r="A14" s="58">
        <v>7</v>
      </c>
      <c r="B14" s="67">
        <v>43777</v>
      </c>
      <c r="C14" s="68">
        <v>1687</v>
      </c>
      <c r="D14" s="69" t="s">
        <v>79</v>
      </c>
      <c r="E14" s="69" t="s">
        <v>80</v>
      </c>
      <c r="F14" s="43">
        <v>13937.14</v>
      </c>
    </row>
    <row r="15" spans="1:6" x14ac:dyDescent="0.2">
      <c r="A15" s="17">
        <v>8</v>
      </c>
      <c r="B15" s="33">
        <v>43777</v>
      </c>
      <c r="C15" s="26">
        <v>1688</v>
      </c>
      <c r="D15" s="15" t="s">
        <v>79</v>
      </c>
      <c r="E15" s="15" t="s">
        <v>80</v>
      </c>
      <c r="F15" s="43">
        <v>3445.67</v>
      </c>
    </row>
    <row r="16" spans="1:6" x14ac:dyDescent="0.2">
      <c r="A16" s="58">
        <v>9</v>
      </c>
      <c r="B16" s="33">
        <v>43777</v>
      </c>
      <c r="C16" s="26">
        <v>1689</v>
      </c>
      <c r="D16" s="15" t="s">
        <v>81</v>
      </c>
      <c r="E16" s="15" t="s">
        <v>82</v>
      </c>
      <c r="F16" s="43">
        <v>36</v>
      </c>
    </row>
    <row r="17" spans="1:7" x14ac:dyDescent="0.2">
      <c r="A17" s="17">
        <v>10</v>
      </c>
      <c r="B17" s="33">
        <v>43777</v>
      </c>
      <c r="C17" s="26">
        <v>1690</v>
      </c>
      <c r="D17" s="15" t="s">
        <v>81</v>
      </c>
      <c r="E17" s="15" t="s">
        <v>82</v>
      </c>
      <c r="F17" s="43">
        <v>72</v>
      </c>
    </row>
    <row r="18" spans="1:7" x14ac:dyDescent="0.2">
      <c r="A18" s="58">
        <v>11</v>
      </c>
      <c r="B18" s="33">
        <v>43777</v>
      </c>
      <c r="C18" s="26">
        <v>1691</v>
      </c>
      <c r="D18" s="15" t="s">
        <v>83</v>
      </c>
      <c r="E18" s="15" t="s">
        <v>84</v>
      </c>
      <c r="F18" s="43">
        <v>1494</v>
      </c>
    </row>
    <row r="19" spans="1:7" x14ac:dyDescent="0.2">
      <c r="A19" s="17">
        <v>12</v>
      </c>
      <c r="B19" s="33">
        <v>43777</v>
      </c>
      <c r="C19" s="26">
        <v>1692</v>
      </c>
      <c r="D19" s="15" t="s">
        <v>75</v>
      </c>
      <c r="E19" s="15" t="s">
        <v>76</v>
      </c>
      <c r="F19" s="31">
        <v>371.14</v>
      </c>
    </row>
    <row r="20" spans="1:7" x14ac:dyDescent="0.2">
      <c r="A20" s="58">
        <v>13</v>
      </c>
      <c r="B20" s="33">
        <v>43777</v>
      </c>
      <c r="C20" s="26">
        <v>1693</v>
      </c>
      <c r="D20" s="15" t="s">
        <v>87</v>
      </c>
      <c r="E20" s="1" t="s">
        <v>88</v>
      </c>
      <c r="F20" s="31">
        <v>329.99</v>
      </c>
    </row>
    <row r="21" spans="1:7" x14ac:dyDescent="0.2">
      <c r="A21" s="17">
        <v>14</v>
      </c>
      <c r="B21" s="33">
        <v>43777</v>
      </c>
      <c r="C21" s="26">
        <v>1697</v>
      </c>
      <c r="D21" s="15" t="s">
        <v>91</v>
      </c>
      <c r="E21" s="28" t="s">
        <v>92</v>
      </c>
      <c r="F21" s="31">
        <v>37070.69</v>
      </c>
    </row>
    <row r="22" spans="1:7" x14ac:dyDescent="0.2">
      <c r="A22" s="58">
        <v>15</v>
      </c>
      <c r="B22" s="33">
        <v>43780</v>
      </c>
      <c r="C22" s="26">
        <v>1698</v>
      </c>
      <c r="D22" s="15" t="s">
        <v>93</v>
      </c>
      <c r="E22" s="15" t="s">
        <v>94</v>
      </c>
      <c r="F22" s="31">
        <v>7259</v>
      </c>
    </row>
    <row r="23" spans="1:7" x14ac:dyDescent="0.2">
      <c r="A23" s="17">
        <v>16</v>
      </c>
      <c r="B23" s="33">
        <v>43777</v>
      </c>
      <c r="C23" s="26">
        <v>1699</v>
      </c>
      <c r="D23" s="15" t="s">
        <v>95</v>
      </c>
      <c r="E23" s="28" t="s">
        <v>96</v>
      </c>
      <c r="F23" s="31">
        <v>17661.98</v>
      </c>
    </row>
    <row r="24" spans="1:7" x14ac:dyDescent="0.2">
      <c r="A24" s="58">
        <v>17</v>
      </c>
      <c r="B24" s="33">
        <v>43777</v>
      </c>
      <c r="C24" s="26">
        <v>1700</v>
      </c>
      <c r="D24" s="15" t="s">
        <v>97</v>
      </c>
      <c r="E24" s="28" t="s">
        <v>98</v>
      </c>
      <c r="F24" s="31">
        <v>1301.6099999999999</v>
      </c>
    </row>
    <row r="25" spans="1:7" x14ac:dyDescent="0.2">
      <c r="A25" s="17">
        <v>18</v>
      </c>
      <c r="B25" s="67">
        <v>43777</v>
      </c>
      <c r="C25" s="68">
        <v>1701</v>
      </c>
      <c r="D25" s="69" t="s">
        <v>99</v>
      </c>
      <c r="E25" s="70" t="s">
        <v>100</v>
      </c>
      <c r="F25" s="31">
        <v>5289.97</v>
      </c>
    </row>
    <row r="26" spans="1:7" x14ac:dyDescent="0.2">
      <c r="A26" s="58">
        <v>19</v>
      </c>
      <c r="B26" s="33">
        <v>43777</v>
      </c>
      <c r="C26" s="26">
        <v>1702</v>
      </c>
      <c r="D26" s="15" t="s">
        <v>101</v>
      </c>
      <c r="E26" s="28" t="s">
        <v>102</v>
      </c>
      <c r="F26" s="31">
        <v>1792</v>
      </c>
    </row>
    <row r="27" spans="1:7" x14ac:dyDescent="0.2">
      <c r="A27" s="17">
        <v>20</v>
      </c>
      <c r="B27" s="33">
        <v>43777</v>
      </c>
      <c r="C27" s="26">
        <v>1703</v>
      </c>
      <c r="D27" s="15" t="s">
        <v>103</v>
      </c>
      <c r="E27" s="28" t="s">
        <v>104</v>
      </c>
      <c r="F27" s="43">
        <v>773.5</v>
      </c>
    </row>
    <row r="28" spans="1:7" x14ac:dyDescent="0.2">
      <c r="A28" s="58">
        <v>21</v>
      </c>
      <c r="B28" s="33">
        <v>43777</v>
      </c>
      <c r="C28" s="26">
        <v>1704</v>
      </c>
      <c r="D28" s="15" t="s">
        <v>105</v>
      </c>
      <c r="E28" s="28" t="s">
        <v>106</v>
      </c>
      <c r="F28" s="43">
        <v>27614.01</v>
      </c>
    </row>
    <row r="29" spans="1:7" x14ac:dyDescent="0.2">
      <c r="A29" s="17">
        <v>22</v>
      </c>
      <c r="B29" s="33">
        <v>43777</v>
      </c>
      <c r="C29" s="26">
        <v>1705</v>
      </c>
      <c r="D29" s="15" t="s">
        <v>87</v>
      </c>
      <c r="E29" s="28" t="s">
        <v>107</v>
      </c>
      <c r="F29" s="43">
        <v>299.99</v>
      </c>
    </row>
    <row r="30" spans="1:7" x14ac:dyDescent="0.2">
      <c r="A30" s="58">
        <v>23</v>
      </c>
      <c r="B30" s="33">
        <v>43777</v>
      </c>
      <c r="C30" s="26">
        <v>1706</v>
      </c>
      <c r="D30" s="15" t="s">
        <v>108</v>
      </c>
      <c r="E30" s="28" t="s">
        <v>109</v>
      </c>
      <c r="F30" s="43">
        <v>312.24</v>
      </c>
    </row>
    <row r="31" spans="1:7" x14ac:dyDescent="0.2">
      <c r="A31" s="17">
        <v>24</v>
      </c>
      <c r="B31" s="33">
        <v>43777</v>
      </c>
      <c r="C31" s="26">
        <v>1707</v>
      </c>
      <c r="D31" s="15" t="s">
        <v>110</v>
      </c>
      <c r="E31" s="28" t="s">
        <v>111</v>
      </c>
      <c r="F31" s="43">
        <v>3188.68</v>
      </c>
      <c r="G31" s="21"/>
    </row>
    <row r="32" spans="1:7" x14ac:dyDescent="0.2">
      <c r="A32" s="58">
        <v>25</v>
      </c>
      <c r="B32" s="33">
        <v>43777</v>
      </c>
      <c r="C32" s="26">
        <v>1708</v>
      </c>
      <c r="D32" s="15" t="s">
        <v>110</v>
      </c>
      <c r="E32" s="15" t="s">
        <v>112</v>
      </c>
      <c r="F32" s="43">
        <v>2493.75</v>
      </c>
      <c r="G32" s="21"/>
    </row>
    <row r="33" spans="1:6" x14ac:dyDescent="0.2">
      <c r="A33" s="17">
        <v>26</v>
      </c>
      <c r="B33" s="67">
        <v>43777</v>
      </c>
      <c r="C33" s="68">
        <v>1709</v>
      </c>
      <c r="D33" s="69" t="s">
        <v>113</v>
      </c>
      <c r="E33" s="70" t="s">
        <v>114</v>
      </c>
      <c r="F33" s="43">
        <v>2631.66</v>
      </c>
    </row>
    <row r="34" spans="1:6" x14ac:dyDescent="0.2">
      <c r="A34" s="58">
        <v>27</v>
      </c>
      <c r="B34" s="67">
        <v>43780</v>
      </c>
      <c r="C34" s="68">
        <v>366</v>
      </c>
      <c r="D34" s="69" t="s">
        <v>154</v>
      </c>
      <c r="E34" s="70" t="s">
        <v>155</v>
      </c>
      <c r="F34" s="43">
        <v>-39.97</v>
      </c>
    </row>
    <row r="35" spans="1:6" x14ac:dyDescent="0.2">
      <c r="A35" s="17">
        <v>28</v>
      </c>
      <c r="B35" s="67">
        <v>43780</v>
      </c>
      <c r="C35" s="68">
        <v>115</v>
      </c>
      <c r="D35" s="69" t="s">
        <v>154</v>
      </c>
      <c r="E35" s="70" t="s">
        <v>86</v>
      </c>
      <c r="F35" s="43">
        <v>440.9</v>
      </c>
    </row>
    <row r="36" spans="1:6" x14ac:dyDescent="0.2">
      <c r="A36" s="58">
        <v>29</v>
      </c>
      <c r="B36" s="67">
        <v>43780</v>
      </c>
      <c r="C36" s="68">
        <v>115</v>
      </c>
      <c r="D36" s="69" t="s">
        <v>154</v>
      </c>
      <c r="E36" s="70" t="s">
        <v>86</v>
      </c>
      <c r="F36" s="43">
        <v>3310</v>
      </c>
    </row>
    <row r="37" spans="1:6" x14ac:dyDescent="0.2">
      <c r="A37" s="17">
        <v>30</v>
      </c>
      <c r="B37" s="67">
        <v>43780</v>
      </c>
      <c r="C37" s="68">
        <v>1711</v>
      </c>
      <c r="D37" s="69" t="s">
        <v>115</v>
      </c>
      <c r="E37" s="70" t="s">
        <v>116</v>
      </c>
      <c r="F37" s="43">
        <v>14431.37</v>
      </c>
    </row>
    <row r="38" spans="1:6" x14ac:dyDescent="0.2">
      <c r="A38" s="58">
        <v>31</v>
      </c>
      <c r="B38" s="67">
        <v>43780</v>
      </c>
      <c r="C38" s="68">
        <v>1713</v>
      </c>
      <c r="D38" s="69" t="s">
        <v>87</v>
      </c>
      <c r="E38" s="70" t="s">
        <v>118</v>
      </c>
      <c r="F38" s="43">
        <v>239.99</v>
      </c>
    </row>
    <row r="39" spans="1:6" x14ac:dyDescent="0.2">
      <c r="A39" s="17">
        <v>32</v>
      </c>
      <c r="B39" s="67">
        <v>43780</v>
      </c>
      <c r="C39" s="68">
        <v>1714</v>
      </c>
      <c r="D39" s="69" t="s">
        <v>119</v>
      </c>
      <c r="E39" s="70" t="s">
        <v>120</v>
      </c>
      <c r="F39" s="43">
        <v>4550.3500000000004</v>
      </c>
    </row>
    <row r="40" spans="1:6" x14ac:dyDescent="0.2">
      <c r="A40" s="58">
        <v>33</v>
      </c>
      <c r="B40" s="67">
        <v>43781</v>
      </c>
      <c r="C40" s="68">
        <v>1715</v>
      </c>
      <c r="D40" s="69" t="s">
        <v>121</v>
      </c>
      <c r="E40" s="70" t="s">
        <v>122</v>
      </c>
      <c r="F40" s="43">
        <v>870</v>
      </c>
    </row>
    <row r="41" spans="1:6" x14ac:dyDescent="0.2">
      <c r="A41" s="17">
        <v>34</v>
      </c>
      <c r="B41" s="67">
        <v>43781</v>
      </c>
      <c r="C41" s="68">
        <v>1716</v>
      </c>
      <c r="D41" s="69" t="s">
        <v>121</v>
      </c>
      <c r="E41" s="70" t="s">
        <v>123</v>
      </c>
      <c r="F41" s="43">
        <v>294</v>
      </c>
    </row>
    <row r="42" spans="1:6" x14ac:dyDescent="0.2">
      <c r="A42" s="58">
        <v>35</v>
      </c>
      <c r="B42" s="67">
        <v>43781</v>
      </c>
      <c r="C42" s="29">
        <v>1717</v>
      </c>
      <c r="D42" s="78" t="s">
        <v>77</v>
      </c>
      <c r="E42" s="79" t="s">
        <v>124</v>
      </c>
      <c r="F42" s="77">
        <v>1428</v>
      </c>
    </row>
    <row r="43" spans="1:6" x14ac:dyDescent="0.2">
      <c r="A43" s="17">
        <v>36</v>
      </c>
      <c r="B43" s="67">
        <v>43781</v>
      </c>
      <c r="C43" s="75">
        <v>1718</v>
      </c>
      <c r="D43" s="78" t="s">
        <v>125</v>
      </c>
      <c r="E43" s="79" t="s">
        <v>126</v>
      </c>
      <c r="F43" s="42">
        <v>20732.18</v>
      </c>
    </row>
    <row r="44" spans="1:6" x14ac:dyDescent="0.2">
      <c r="A44" s="58">
        <v>37</v>
      </c>
      <c r="B44" s="67">
        <v>43781</v>
      </c>
      <c r="C44" s="75">
        <v>1719</v>
      </c>
      <c r="D44" s="78" t="s">
        <v>110</v>
      </c>
      <c r="E44" s="79" t="s">
        <v>127</v>
      </c>
      <c r="F44" s="42">
        <v>5622.68</v>
      </c>
    </row>
    <row r="45" spans="1:6" x14ac:dyDescent="0.2">
      <c r="A45" s="17">
        <v>38</v>
      </c>
      <c r="B45" s="33">
        <v>43781</v>
      </c>
      <c r="C45" s="16">
        <v>1720</v>
      </c>
      <c r="D45" s="15" t="s">
        <v>75</v>
      </c>
      <c r="E45" s="28" t="s">
        <v>128</v>
      </c>
      <c r="F45" s="43">
        <v>19514.91</v>
      </c>
    </row>
    <row r="46" spans="1:6" x14ac:dyDescent="0.2">
      <c r="A46" s="58">
        <v>39</v>
      </c>
      <c r="B46" s="33">
        <v>43781</v>
      </c>
      <c r="C46" s="16">
        <v>1721</v>
      </c>
      <c r="D46" s="15" t="s">
        <v>129</v>
      </c>
      <c r="E46" s="28" t="s">
        <v>130</v>
      </c>
      <c r="F46" s="43">
        <v>1487.85</v>
      </c>
    </row>
    <row r="47" spans="1:6" x14ac:dyDescent="0.2">
      <c r="A47" s="17">
        <v>40</v>
      </c>
      <c r="B47" s="33">
        <v>43781</v>
      </c>
      <c r="C47" s="16">
        <v>1722</v>
      </c>
      <c r="D47" s="15" t="s">
        <v>131</v>
      </c>
      <c r="E47" s="28" t="s">
        <v>132</v>
      </c>
      <c r="F47" s="43">
        <v>2660</v>
      </c>
    </row>
    <row r="48" spans="1:6" x14ac:dyDescent="0.2">
      <c r="A48" s="58">
        <v>41</v>
      </c>
      <c r="B48" s="33">
        <v>43781</v>
      </c>
      <c r="C48" s="16">
        <v>1723</v>
      </c>
      <c r="D48" s="15" t="s">
        <v>133</v>
      </c>
      <c r="E48" s="28" t="s">
        <v>134</v>
      </c>
      <c r="F48" s="43">
        <v>1446.65</v>
      </c>
    </row>
    <row r="49" spans="1:8" x14ac:dyDescent="0.2">
      <c r="A49" s="17">
        <v>42</v>
      </c>
      <c r="B49" s="33">
        <v>43781</v>
      </c>
      <c r="C49" s="16">
        <v>1724</v>
      </c>
      <c r="D49" s="15" t="s">
        <v>136</v>
      </c>
      <c r="E49" s="28" t="s">
        <v>135</v>
      </c>
      <c r="F49" s="43">
        <v>5000</v>
      </c>
    </row>
    <row r="50" spans="1:8" x14ac:dyDescent="0.2">
      <c r="A50" s="58">
        <v>43</v>
      </c>
      <c r="B50" s="33">
        <v>43781</v>
      </c>
      <c r="C50" s="16">
        <v>1725</v>
      </c>
      <c r="D50" s="15" t="s">
        <v>136</v>
      </c>
      <c r="E50" s="28" t="s">
        <v>137</v>
      </c>
      <c r="F50" s="43">
        <v>7000</v>
      </c>
    </row>
    <row r="51" spans="1:8" x14ac:dyDescent="0.2">
      <c r="A51" s="17">
        <v>44</v>
      </c>
      <c r="B51" s="67">
        <v>43781</v>
      </c>
      <c r="C51" s="81">
        <v>368</v>
      </c>
      <c r="D51" s="69" t="s">
        <v>154</v>
      </c>
      <c r="E51" s="70" t="s">
        <v>155</v>
      </c>
      <c r="F51" s="43">
        <v>-1412.97</v>
      </c>
    </row>
    <row r="52" spans="1:8" x14ac:dyDescent="0.2">
      <c r="A52" s="58">
        <v>45</v>
      </c>
      <c r="B52" s="67">
        <v>43781</v>
      </c>
      <c r="C52" s="75">
        <v>369</v>
      </c>
      <c r="D52" s="78" t="s">
        <v>154</v>
      </c>
      <c r="E52" s="79" t="s">
        <v>155</v>
      </c>
      <c r="F52" s="42">
        <v>-30</v>
      </c>
    </row>
    <row r="53" spans="1:8" x14ac:dyDescent="0.2">
      <c r="A53" s="17">
        <v>46</v>
      </c>
      <c r="B53" s="33">
        <v>43782</v>
      </c>
      <c r="C53" s="81">
        <v>1736</v>
      </c>
      <c r="D53" s="69" t="s">
        <v>238</v>
      </c>
      <c r="E53" s="70" t="s">
        <v>239</v>
      </c>
      <c r="F53" s="43">
        <v>11700</v>
      </c>
    </row>
    <row r="54" spans="1:8" x14ac:dyDescent="0.2">
      <c r="A54" s="58">
        <v>47</v>
      </c>
      <c r="B54" s="33">
        <v>43782</v>
      </c>
      <c r="C54" s="16">
        <v>1726</v>
      </c>
      <c r="D54" s="15" t="s">
        <v>156</v>
      </c>
      <c r="E54" s="28" t="s">
        <v>157</v>
      </c>
      <c r="F54" s="43">
        <v>12142.96</v>
      </c>
    </row>
    <row r="55" spans="1:8" x14ac:dyDescent="0.2">
      <c r="A55" s="17">
        <v>48</v>
      </c>
      <c r="B55" s="33">
        <v>43782</v>
      </c>
      <c r="C55" s="16">
        <v>1727</v>
      </c>
      <c r="D55" s="15" t="s">
        <v>158</v>
      </c>
      <c r="E55" s="28" t="s">
        <v>159</v>
      </c>
      <c r="F55" s="43">
        <v>4980.1400000000003</v>
      </c>
    </row>
    <row r="56" spans="1:8" x14ac:dyDescent="0.2">
      <c r="A56" s="58">
        <v>49</v>
      </c>
      <c r="B56" s="33">
        <v>43782</v>
      </c>
      <c r="C56" s="16">
        <v>1728</v>
      </c>
      <c r="D56" s="15" t="s">
        <v>160</v>
      </c>
      <c r="E56" s="28" t="s">
        <v>161</v>
      </c>
      <c r="F56" s="43">
        <v>101.29</v>
      </c>
    </row>
    <row r="57" spans="1:8" x14ac:dyDescent="0.2">
      <c r="A57" s="17">
        <v>50</v>
      </c>
      <c r="B57" s="33">
        <v>43782</v>
      </c>
      <c r="C57" s="16">
        <v>1729</v>
      </c>
      <c r="D57" s="15" t="s">
        <v>160</v>
      </c>
      <c r="E57" s="28" t="s">
        <v>162</v>
      </c>
      <c r="F57" s="43">
        <v>1618.4</v>
      </c>
    </row>
    <row r="58" spans="1:8" x14ac:dyDescent="0.2">
      <c r="A58" s="58">
        <v>51</v>
      </c>
      <c r="B58" s="33">
        <v>43787</v>
      </c>
      <c r="C58" s="16">
        <v>1730</v>
      </c>
      <c r="D58" s="15" t="s">
        <v>163</v>
      </c>
      <c r="E58" s="28" t="s">
        <v>164</v>
      </c>
      <c r="F58" s="43">
        <v>6600</v>
      </c>
      <c r="G58" s="104"/>
      <c r="H58" s="104"/>
    </row>
    <row r="59" spans="1:8" x14ac:dyDescent="0.2">
      <c r="A59" s="17">
        <v>52</v>
      </c>
      <c r="B59" s="33">
        <v>43787</v>
      </c>
      <c r="C59" s="16">
        <v>1731</v>
      </c>
      <c r="D59" s="15" t="s">
        <v>163</v>
      </c>
      <c r="E59" s="28" t="s">
        <v>165</v>
      </c>
      <c r="F59" s="43">
        <v>38400</v>
      </c>
      <c r="G59" s="104"/>
      <c r="H59" s="104"/>
    </row>
    <row r="60" spans="1:8" x14ac:dyDescent="0.2">
      <c r="A60" s="58">
        <v>53</v>
      </c>
      <c r="B60" s="33">
        <v>43782</v>
      </c>
      <c r="C60" s="16">
        <v>1732</v>
      </c>
      <c r="D60" s="15" t="s">
        <v>166</v>
      </c>
      <c r="E60" s="28" t="s">
        <v>167</v>
      </c>
      <c r="F60" s="43">
        <v>2060</v>
      </c>
    </row>
    <row r="61" spans="1:8" x14ac:dyDescent="0.2">
      <c r="A61" s="17">
        <v>54</v>
      </c>
      <c r="B61" s="33">
        <v>43787</v>
      </c>
      <c r="C61" s="16">
        <v>1733</v>
      </c>
      <c r="D61" s="15" t="s">
        <v>168</v>
      </c>
      <c r="E61" s="28" t="s">
        <v>169</v>
      </c>
      <c r="F61" s="43">
        <v>3024</v>
      </c>
      <c r="G61" s="104"/>
      <c r="H61" s="104"/>
    </row>
    <row r="62" spans="1:8" x14ac:dyDescent="0.2">
      <c r="A62" s="58">
        <v>55</v>
      </c>
      <c r="B62" s="33">
        <v>43787</v>
      </c>
      <c r="C62" s="16">
        <v>1734</v>
      </c>
      <c r="D62" s="15" t="s">
        <v>168</v>
      </c>
      <c r="E62" s="28" t="s">
        <v>170</v>
      </c>
      <c r="F62" s="43">
        <v>898</v>
      </c>
      <c r="G62" s="104"/>
      <c r="H62" s="104"/>
    </row>
    <row r="63" spans="1:8" x14ac:dyDescent="0.2">
      <c r="A63" s="17">
        <v>56</v>
      </c>
      <c r="B63" s="33">
        <v>43782</v>
      </c>
      <c r="C63" s="16">
        <v>1735</v>
      </c>
      <c r="D63" s="15" t="s">
        <v>171</v>
      </c>
      <c r="E63" s="28" t="s">
        <v>172</v>
      </c>
      <c r="F63" s="43">
        <v>283.58999999999997</v>
      </c>
    </row>
    <row r="64" spans="1:8" x14ac:dyDescent="0.2">
      <c r="A64" s="58">
        <v>57</v>
      </c>
      <c r="B64" s="67">
        <v>43783</v>
      </c>
      <c r="C64" s="16" t="s">
        <v>23</v>
      </c>
      <c r="D64" s="15" t="s">
        <v>242</v>
      </c>
      <c r="E64" s="28" t="s">
        <v>240</v>
      </c>
      <c r="F64" s="43">
        <v>-4658.8500000000004</v>
      </c>
    </row>
    <row r="65" spans="1:7" x14ac:dyDescent="0.2">
      <c r="A65" s="17">
        <v>58</v>
      </c>
      <c r="B65" s="67">
        <v>43783</v>
      </c>
      <c r="C65" s="81">
        <v>117</v>
      </c>
      <c r="D65" s="69" t="s">
        <v>154</v>
      </c>
      <c r="E65" s="70" t="s">
        <v>86</v>
      </c>
      <c r="F65" s="43">
        <v>300</v>
      </c>
    </row>
    <row r="66" spans="1:7" x14ac:dyDescent="0.2">
      <c r="A66" s="58">
        <v>59</v>
      </c>
      <c r="B66" s="67">
        <v>43784</v>
      </c>
      <c r="C66" s="81">
        <v>1749</v>
      </c>
      <c r="D66" s="69" t="s">
        <v>177</v>
      </c>
      <c r="E66" s="70" t="s">
        <v>178</v>
      </c>
      <c r="F66" s="43">
        <v>426.44</v>
      </c>
    </row>
    <row r="67" spans="1:7" x14ac:dyDescent="0.2">
      <c r="A67" s="17">
        <v>60</v>
      </c>
      <c r="B67" s="33">
        <v>43784</v>
      </c>
      <c r="C67" s="16">
        <v>1750</v>
      </c>
      <c r="D67" s="15" t="s">
        <v>173</v>
      </c>
      <c r="E67" s="28" t="s">
        <v>179</v>
      </c>
      <c r="F67" s="43">
        <v>3750</v>
      </c>
    </row>
    <row r="68" spans="1:7" x14ac:dyDescent="0.2">
      <c r="A68" s="58">
        <v>61</v>
      </c>
      <c r="B68" s="33">
        <v>43784</v>
      </c>
      <c r="C68" s="16">
        <v>1751</v>
      </c>
      <c r="D68" s="15" t="s">
        <v>136</v>
      </c>
      <c r="E68" s="28" t="s">
        <v>135</v>
      </c>
      <c r="F68" s="43">
        <v>2500</v>
      </c>
    </row>
    <row r="69" spans="1:7" x14ac:dyDescent="0.2">
      <c r="A69" s="17">
        <v>62</v>
      </c>
      <c r="B69" s="33">
        <v>43784</v>
      </c>
      <c r="C69" s="16">
        <v>1752</v>
      </c>
      <c r="D69" s="15" t="s">
        <v>136</v>
      </c>
      <c r="E69" s="28" t="s">
        <v>137</v>
      </c>
      <c r="F69" s="43">
        <v>3500</v>
      </c>
    </row>
    <row r="70" spans="1:7" x14ac:dyDescent="0.2">
      <c r="A70" s="58">
        <v>63</v>
      </c>
      <c r="B70" s="33">
        <v>43784</v>
      </c>
      <c r="C70" s="16">
        <v>1753</v>
      </c>
      <c r="D70" s="15" t="s">
        <v>180</v>
      </c>
      <c r="E70" s="28" t="s">
        <v>181</v>
      </c>
      <c r="F70" s="43">
        <v>15832.59</v>
      </c>
      <c r="G70" s="21"/>
    </row>
    <row r="71" spans="1:7" x14ac:dyDescent="0.2">
      <c r="A71" s="17">
        <v>64</v>
      </c>
      <c r="B71" s="33">
        <v>43784</v>
      </c>
      <c r="C71" s="16">
        <v>1754</v>
      </c>
      <c r="D71" s="15" t="s">
        <v>180</v>
      </c>
      <c r="E71" s="28" t="s">
        <v>181</v>
      </c>
      <c r="F71" s="43">
        <v>18256.03</v>
      </c>
      <c r="G71" s="21"/>
    </row>
    <row r="72" spans="1:7" x14ac:dyDescent="0.2">
      <c r="A72" s="58">
        <v>65</v>
      </c>
      <c r="B72" s="67">
        <v>43787</v>
      </c>
      <c r="C72" s="81">
        <v>119</v>
      </c>
      <c r="D72" s="69" t="s">
        <v>154</v>
      </c>
      <c r="E72" s="70" t="s">
        <v>86</v>
      </c>
      <c r="F72" s="43">
        <v>5.01</v>
      </c>
      <c r="G72" s="21"/>
    </row>
    <row r="73" spans="1:7" x14ac:dyDescent="0.2">
      <c r="A73" s="17">
        <v>66</v>
      </c>
      <c r="B73" s="33">
        <v>43787</v>
      </c>
      <c r="C73" s="16">
        <v>1755</v>
      </c>
      <c r="D73" s="15" t="s">
        <v>174</v>
      </c>
      <c r="E73" s="28" t="s">
        <v>182</v>
      </c>
      <c r="F73" s="43">
        <v>89849.76</v>
      </c>
      <c r="G73" s="21"/>
    </row>
    <row r="74" spans="1:7" x14ac:dyDescent="0.2">
      <c r="A74" s="58">
        <v>67</v>
      </c>
      <c r="B74" s="33">
        <v>43787</v>
      </c>
      <c r="C74" s="16">
        <v>1756</v>
      </c>
      <c r="D74" s="15" t="s">
        <v>183</v>
      </c>
      <c r="E74" s="28" t="s">
        <v>184</v>
      </c>
      <c r="F74" s="43">
        <v>4277.1000000000004</v>
      </c>
      <c r="G74" s="21"/>
    </row>
    <row r="75" spans="1:7" x14ac:dyDescent="0.2">
      <c r="A75" s="17">
        <v>68</v>
      </c>
      <c r="B75" s="33">
        <v>43787</v>
      </c>
      <c r="C75" s="16">
        <v>1757</v>
      </c>
      <c r="D75" s="15" t="s">
        <v>79</v>
      </c>
      <c r="E75" s="28" t="s">
        <v>80</v>
      </c>
      <c r="F75" s="43">
        <v>2656.92</v>
      </c>
    </row>
    <row r="76" spans="1:7" x14ac:dyDescent="0.2">
      <c r="A76" s="58">
        <v>69</v>
      </c>
      <c r="B76" s="33">
        <v>43787</v>
      </c>
      <c r="C76" s="16">
        <v>1758</v>
      </c>
      <c r="D76" s="15" t="s">
        <v>79</v>
      </c>
      <c r="E76" s="28" t="s">
        <v>80</v>
      </c>
      <c r="F76" s="43">
        <v>1095.1400000000001</v>
      </c>
    </row>
    <row r="77" spans="1:7" x14ac:dyDescent="0.2">
      <c r="A77" s="17">
        <v>70</v>
      </c>
      <c r="B77" s="33">
        <v>43787</v>
      </c>
      <c r="C77" s="16">
        <v>1759</v>
      </c>
      <c r="D77" s="15" t="s">
        <v>183</v>
      </c>
      <c r="E77" s="28" t="s">
        <v>80</v>
      </c>
      <c r="F77" s="43">
        <v>1522.31</v>
      </c>
    </row>
    <row r="78" spans="1:7" x14ac:dyDescent="0.2">
      <c r="A78" s="58">
        <v>71</v>
      </c>
      <c r="B78" s="33">
        <v>43787</v>
      </c>
      <c r="C78" s="16">
        <v>1760</v>
      </c>
      <c r="D78" s="15" t="s">
        <v>246</v>
      </c>
      <c r="E78" s="28" t="s">
        <v>185</v>
      </c>
      <c r="F78" s="43">
        <v>2250</v>
      </c>
    </row>
    <row r="79" spans="1:7" x14ac:dyDescent="0.2">
      <c r="A79" s="17">
        <v>72</v>
      </c>
      <c r="B79" s="33">
        <v>43787</v>
      </c>
      <c r="C79" s="16">
        <v>1761</v>
      </c>
      <c r="D79" s="15" t="s">
        <v>186</v>
      </c>
      <c r="E79" s="28" t="s">
        <v>188</v>
      </c>
      <c r="F79" s="43">
        <v>1425.08</v>
      </c>
    </row>
    <row r="80" spans="1:7" x14ac:dyDescent="0.2">
      <c r="A80" s="58">
        <v>73</v>
      </c>
      <c r="B80" s="33">
        <v>43787</v>
      </c>
      <c r="C80" s="16">
        <v>1762</v>
      </c>
      <c r="D80" s="15" t="s">
        <v>187</v>
      </c>
      <c r="E80" s="28" t="s">
        <v>189</v>
      </c>
      <c r="F80" s="43">
        <v>296.31</v>
      </c>
    </row>
    <row r="81" spans="1:6" x14ac:dyDescent="0.2">
      <c r="A81" s="17">
        <v>74</v>
      </c>
      <c r="B81" s="33">
        <v>43787</v>
      </c>
      <c r="C81" s="16">
        <v>1763</v>
      </c>
      <c r="D81" s="15" t="s">
        <v>190</v>
      </c>
      <c r="E81" s="28" t="s">
        <v>191</v>
      </c>
      <c r="F81" s="43">
        <v>1399.44</v>
      </c>
    </row>
    <row r="82" spans="1:6" x14ac:dyDescent="0.2">
      <c r="A82" s="58">
        <v>75</v>
      </c>
      <c r="B82" s="33">
        <v>43787</v>
      </c>
      <c r="C82" s="16">
        <v>1764</v>
      </c>
      <c r="D82" s="15" t="s">
        <v>75</v>
      </c>
      <c r="E82" s="28" t="s">
        <v>192</v>
      </c>
      <c r="F82" s="43">
        <v>174.86</v>
      </c>
    </row>
    <row r="83" spans="1:6" x14ac:dyDescent="0.2">
      <c r="A83" s="17">
        <v>76</v>
      </c>
      <c r="B83" s="33">
        <v>43787</v>
      </c>
      <c r="C83" s="16">
        <v>1765</v>
      </c>
      <c r="D83" s="15" t="s">
        <v>75</v>
      </c>
      <c r="E83" s="28" t="s">
        <v>193</v>
      </c>
      <c r="F83" s="43">
        <v>124.95</v>
      </c>
    </row>
    <row r="84" spans="1:6" x14ac:dyDescent="0.2">
      <c r="A84" s="58">
        <v>77</v>
      </c>
      <c r="B84" s="67">
        <v>43788</v>
      </c>
      <c r="C84" s="81">
        <v>377</v>
      </c>
      <c r="D84" s="69" t="s">
        <v>154</v>
      </c>
      <c r="E84" s="70" t="s">
        <v>155</v>
      </c>
      <c r="F84" s="43">
        <v>-5.01</v>
      </c>
    </row>
    <row r="85" spans="1:6" x14ac:dyDescent="0.2">
      <c r="A85" s="17">
        <v>78</v>
      </c>
      <c r="B85" s="33">
        <v>43788</v>
      </c>
      <c r="C85" s="16">
        <v>1766</v>
      </c>
      <c r="D85" s="15" t="s">
        <v>87</v>
      </c>
      <c r="E85" s="28" t="s">
        <v>206</v>
      </c>
      <c r="F85" s="43">
        <v>2299.9</v>
      </c>
    </row>
    <row r="86" spans="1:6" x14ac:dyDescent="0.2">
      <c r="A86" s="58">
        <v>79</v>
      </c>
      <c r="B86" s="33">
        <v>43788</v>
      </c>
      <c r="C86" s="16">
        <v>1767</v>
      </c>
      <c r="D86" s="15" t="s">
        <v>194</v>
      </c>
      <c r="E86" s="28" t="s">
        <v>207</v>
      </c>
      <c r="F86" s="43">
        <v>1116.95</v>
      </c>
    </row>
    <row r="87" spans="1:6" x14ac:dyDescent="0.2">
      <c r="A87" s="17">
        <v>80</v>
      </c>
      <c r="B87" s="33">
        <v>43788</v>
      </c>
      <c r="C87" s="16">
        <v>1768</v>
      </c>
      <c r="D87" s="15" t="s">
        <v>195</v>
      </c>
      <c r="E87" s="28" t="s">
        <v>208</v>
      </c>
      <c r="F87" s="43">
        <v>874.65</v>
      </c>
    </row>
    <row r="88" spans="1:6" x14ac:dyDescent="0.2">
      <c r="A88" s="58">
        <v>81</v>
      </c>
      <c r="B88" s="33">
        <v>76660</v>
      </c>
      <c r="C88" s="16">
        <v>1769</v>
      </c>
      <c r="D88" s="15" t="s">
        <v>196</v>
      </c>
      <c r="E88" s="28" t="s">
        <v>209</v>
      </c>
      <c r="F88" s="43">
        <v>215.98</v>
      </c>
    </row>
    <row r="89" spans="1:6" x14ac:dyDescent="0.2">
      <c r="A89" s="17">
        <v>82</v>
      </c>
      <c r="B89" s="33">
        <v>43789</v>
      </c>
      <c r="C89" s="16">
        <v>1171</v>
      </c>
      <c r="D89" s="15" t="s">
        <v>197</v>
      </c>
      <c r="E89" s="28" t="s">
        <v>198</v>
      </c>
      <c r="F89" s="43">
        <v>980</v>
      </c>
    </row>
    <row r="90" spans="1:6" x14ac:dyDescent="0.2">
      <c r="A90" s="58">
        <v>83</v>
      </c>
      <c r="B90" s="33">
        <v>43789</v>
      </c>
      <c r="C90" s="16">
        <v>1772</v>
      </c>
      <c r="D90" s="15" t="s">
        <v>197</v>
      </c>
      <c r="E90" s="28" t="s">
        <v>199</v>
      </c>
      <c r="F90" s="43">
        <v>3190</v>
      </c>
    </row>
    <row r="91" spans="1:6" x14ac:dyDescent="0.2">
      <c r="A91" s="17">
        <v>84</v>
      </c>
      <c r="B91" s="33">
        <v>43789</v>
      </c>
      <c r="C91" s="16">
        <v>1773</v>
      </c>
      <c r="D91" s="15" t="s">
        <v>200</v>
      </c>
      <c r="E91" s="28" t="s">
        <v>201</v>
      </c>
      <c r="F91" s="43">
        <v>10000</v>
      </c>
    </row>
    <row r="92" spans="1:6" x14ac:dyDescent="0.2">
      <c r="A92" s="58">
        <v>85</v>
      </c>
      <c r="B92" s="33">
        <v>43789</v>
      </c>
      <c r="C92" s="16">
        <v>1774</v>
      </c>
      <c r="D92" s="15" t="s">
        <v>202</v>
      </c>
      <c r="E92" s="28" t="s">
        <v>211</v>
      </c>
      <c r="F92" s="43">
        <v>7735</v>
      </c>
    </row>
    <row r="93" spans="1:6" x14ac:dyDescent="0.2">
      <c r="A93" s="17">
        <v>86</v>
      </c>
      <c r="B93" s="33">
        <v>43789</v>
      </c>
      <c r="C93" s="16">
        <v>1775</v>
      </c>
      <c r="D93" s="15" t="s">
        <v>203</v>
      </c>
      <c r="E93" s="28" t="s">
        <v>204</v>
      </c>
      <c r="F93" s="43">
        <v>5593</v>
      </c>
    </row>
    <row r="94" spans="1:6" x14ac:dyDescent="0.2">
      <c r="A94" s="58">
        <v>87</v>
      </c>
      <c r="B94" s="33">
        <v>43789</v>
      </c>
      <c r="C94" s="16">
        <v>1776</v>
      </c>
      <c r="D94" s="15" t="s">
        <v>246</v>
      </c>
      <c r="E94" s="28" t="s">
        <v>205</v>
      </c>
      <c r="F94" s="43">
        <v>4500</v>
      </c>
    </row>
    <row r="95" spans="1:6" x14ac:dyDescent="0.2">
      <c r="A95" s="17">
        <v>88</v>
      </c>
      <c r="B95" s="33">
        <v>43789</v>
      </c>
      <c r="C95" s="16">
        <v>1777</v>
      </c>
      <c r="D95" s="15" t="s">
        <v>119</v>
      </c>
      <c r="E95" s="28" t="s">
        <v>210</v>
      </c>
      <c r="F95" s="43">
        <v>589</v>
      </c>
    </row>
    <row r="96" spans="1:6" x14ac:dyDescent="0.2">
      <c r="A96" s="58">
        <v>89</v>
      </c>
      <c r="B96" s="67">
        <v>43790</v>
      </c>
      <c r="C96" s="81">
        <v>120</v>
      </c>
      <c r="D96" s="69" t="s">
        <v>154</v>
      </c>
      <c r="E96" s="70" t="s">
        <v>61</v>
      </c>
      <c r="F96" s="43">
        <v>150</v>
      </c>
    </row>
    <row r="97" spans="1:15" x14ac:dyDescent="0.2">
      <c r="A97" s="17">
        <v>90</v>
      </c>
      <c r="B97" s="67">
        <v>43790</v>
      </c>
      <c r="C97" s="81">
        <v>120</v>
      </c>
      <c r="D97" s="69" t="s">
        <v>154</v>
      </c>
      <c r="E97" s="70" t="s">
        <v>61</v>
      </c>
      <c r="F97" s="43">
        <v>1547</v>
      </c>
    </row>
    <row r="98" spans="1:15" x14ac:dyDescent="0.2">
      <c r="A98" s="58">
        <v>91</v>
      </c>
      <c r="B98" s="33">
        <v>43790</v>
      </c>
      <c r="C98" s="16">
        <v>1781</v>
      </c>
      <c r="D98" s="15" t="s">
        <v>195</v>
      </c>
      <c r="E98" s="15" t="s">
        <v>214</v>
      </c>
      <c r="F98" s="43">
        <v>240.38</v>
      </c>
    </row>
    <row r="99" spans="1:15" x14ac:dyDescent="0.2">
      <c r="A99" s="17">
        <v>92</v>
      </c>
      <c r="B99" s="33">
        <v>43790</v>
      </c>
      <c r="C99" s="16">
        <v>1782</v>
      </c>
      <c r="D99" s="15" t="s">
        <v>215</v>
      </c>
      <c r="E99" s="28" t="s">
        <v>216</v>
      </c>
      <c r="F99" s="43">
        <v>67.97</v>
      </c>
      <c r="H99" s="34"/>
      <c r="I99" s="35"/>
      <c r="J99" s="19"/>
    </row>
    <row r="100" spans="1:15" x14ac:dyDescent="0.2">
      <c r="A100" s="58">
        <v>93</v>
      </c>
      <c r="B100" s="33">
        <v>43791</v>
      </c>
      <c r="C100" s="16">
        <v>121</v>
      </c>
      <c r="D100" s="15" t="s">
        <v>154</v>
      </c>
      <c r="E100" s="28" t="s">
        <v>61</v>
      </c>
      <c r="F100" s="43">
        <v>430</v>
      </c>
      <c r="H100" s="34"/>
      <c r="I100" s="35"/>
      <c r="J100" s="19"/>
    </row>
    <row r="101" spans="1:15" x14ac:dyDescent="0.2">
      <c r="A101" s="17">
        <v>94</v>
      </c>
      <c r="B101" s="33">
        <v>43791</v>
      </c>
      <c r="C101" s="16">
        <v>121</v>
      </c>
      <c r="D101" s="15" t="s">
        <v>154</v>
      </c>
      <c r="E101" s="28" t="s">
        <v>61</v>
      </c>
      <c r="F101" s="43">
        <v>750</v>
      </c>
      <c r="H101" s="34"/>
      <c r="I101" s="35"/>
      <c r="J101" s="19"/>
    </row>
    <row r="102" spans="1:15" x14ac:dyDescent="0.2">
      <c r="A102" s="58">
        <v>95</v>
      </c>
      <c r="B102" s="67">
        <v>43794</v>
      </c>
      <c r="C102" s="81">
        <v>122</v>
      </c>
      <c r="D102" s="69" t="s">
        <v>154</v>
      </c>
      <c r="E102" s="70" t="s">
        <v>61</v>
      </c>
      <c r="F102" s="43">
        <v>5.01</v>
      </c>
      <c r="H102" s="35"/>
      <c r="I102" s="35"/>
      <c r="J102" s="19"/>
    </row>
    <row r="103" spans="1:15" x14ac:dyDescent="0.2">
      <c r="A103" s="17">
        <v>96</v>
      </c>
      <c r="B103" s="67">
        <v>43794</v>
      </c>
      <c r="C103" s="81">
        <v>122</v>
      </c>
      <c r="D103" s="69" t="s">
        <v>154</v>
      </c>
      <c r="E103" s="70" t="s">
        <v>61</v>
      </c>
      <c r="F103" s="43">
        <v>250</v>
      </c>
      <c r="H103" s="35"/>
      <c r="I103" s="35"/>
      <c r="J103" s="19"/>
    </row>
    <row r="104" spans="1:15" x14ac:dyDescent="0.2">
      <c r="A104" s="58">
        <v>97</v>
      </c>
      <c r="B104" s="33">
        <v>43794</v>
      </c>
      <c r="C104" s="16">
        <v>1783</v>
      </c>
      <c r="D104" s="15" t="s">
        <v>217</v>
      </c>
      <c r="E104" s="28" t="s">
        <v>218</v>
      </c>
      <c r="F104" s="43">
        <v>2898</v>
      </c>
    </row>
    <row r="105" spans="1:15" x14ac:dyDescent="0.2">
      <c r="A105" s="17">
        <v>98</v>
      </c>
      <c r="B105" s="67">
        <v>43796</v>
      </c>
      <c r="C105" s="16">
        <v>123</v>
      </c>
      <c r="D105" s="15" t="s">
        <v>241</v>
      </c>
      <c r="E105" s="28" t="s">
        <v>61</v>
      </c>
      <c r="F105" s="43">
        <v>714</v>
      </c>
    </row>
    <row r="106" spans="1:15" x14ac:dyDescent="0.2">
      <c r="A106" s="58">
        <v>99</v>
      </c>
      <c r="B106" s="67">
        <v>43796</v>
      </c>
      <c r="C106" s="81">
        <v>1784</v>
      </c>
      <c r="D106" s="69" t="s">
        <v>187</v>
      </c>
      <c r="E106" s="70" t="s">
        <v>189</v>
      </c>
      <c r="F106" s="43">
        <v>421.26</v>
      </c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x14ac:dyDescent="0.2">
      <c r="A107" s="17">
        <v>100</v>
      </c>
      <c r="B107" s="67">
        <v>43796</v>
      </c>
      <c r="C107" s="81">
        <v>1785</v>
      </c>
      <c r="D107" s="69" t="s">
        <v>217</v>
      </c>
      <c r="E107" s="70" t="s">
        <v>219</v>
      </c>
      <c r="F107" s="43">
        <v>1336</v>
      </c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x14ac:dyDescent="0.2">
      <c r="A108" s="58">
        <v>101</v>
      </c>
      <c r="B108" s="67">
        <v>43796</v>
      </c>
      <c r="C108" s="81">
        <v>1786</v>
      </c>
      <c r="D108" s="69" t="s">
        <v>220</v>
      </c>
      <c r="E108" s="70" t="s">
        <v>221</v>
      </c>
      <c r="F108" s="43">
        <v>220.16</v>
      </c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x14ac:dyDescent="0.2">
      <c r="A109" s="17">
        <v>102</v>
      </c>
      <c r="B109" s="67">
        <v>43796</v>
      </c>
      <c r="C109" s="81">
        <v>1787</v>
      </c>
      <c r="D109" s="69" t="s">
        <v>97</v>
      </c>
      <c r="E109" s="70" t="s">
        <v>222</v>
      </c>
      <c r="F109" s="43">
        <v>4171.5600000000004</v>
      </c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x14ac:dyDescent="0.2">
      <c r="A110" s="58">
        <v>103</v>
      </c>
      <c r="B110" s="67">
        <v>43796</v>
      </c>
      <c r="C110" s="81">
        <v>1788</v>
      </c>
      <c r="D110" s="69" t="s">
        <v>81</v>
      </c>
      <c r="E110" s="70" t="s">
        <v>82</v>
      </c>
      <c r="F110" s="43">
        <v>79</v>
      </c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x14ac:dyDescent="0.2">
      <c r="A111" s="17">
        <v>104</v>
      </c>
      <c r="B111" s="67">
        <v>43796</v>
      </c>
      <c r="C111" s="81">
        <v>1789</v>
      </c>
      <c r="D111" s="69" t="s">
        <v>196</v>
      </c>
      <c r="E111" s="70" t="s">
        <v>209</v>
      </c>
      <c r="F111" s="43">
        <v>81</v>
      </c>
    </row>
    <row r="112" spans="1:15" x14ac:dyDescent="0.2">
      <c r="A112" s="58">
        <v>105</v>
      </c>
      <c r="B112" s="33">
        <v>43796</v>
      </c>
      <c r="C112" s="16">
        <v>1790</v>
      </c>
      <c r="D112" s="15" t="s">
        <v>223</v>
      </c>
      <c r="E112" s="28" t="s">
        <v>224</v>
      </c>
      <c r="F112" s="43">
        <v>952</v>
      </c>
    </row>
    <row r="113" spans="1:6" x14ac:dyDescent="0.2">
      <c r="A113" s="17">
        <v>106</v>
      </c>
      <c r="B113" s="67">
        <v>43796</v>
      </c>
      <c r="C113" s="81">
        <v>386</v>
      </c>
      <c r="D113" s="69" t="s">
        <v>154</v>
      </c>
      <c r="E113" s="69" t="s">
        <v>155</v>
      </c>
      <c r="F113" s="43">
        <v>-982</v>
      </c>
    </row>
    <row r="114" spans="1:6" x14ac:dyDescent="0.2">
      <c r="A114" s="58">
        <v>107</v>
      </c>
      <c r="B114" s="67">
        <v>43796</v>
      </c>
      <c r="C114" s="81">
        <v>385</v>
      </c>
      <c r="D114" s="69" t="s">
        <v>225</v>
      </c>
      <c r="E114" s="69" t="s">
        <v>155</v>
      </c>
      <c r="F114" s="43">
        <v>-15.65</v>
      </c>
    </row>
    <row r="115" spans="1:6" x14ac:dyDescent="0.2">
      <c r="A115" s="17">
        <v>108</v>
      </c>
      <c r="B115" s="67">
        <v>43797</v>
      </c>
      <c r="C115" s="75">
        <v>124</v>
      </c>
      <c r="D115" s="105" t="s">
        <v>154</v>
      </c>
      <c r="E115" s="105" t="s">
        <v>86</v>
      </c>
      <c r="F115" s="143">
        <v>800</v>
      </c>
    </row>
    <row r="116" spans="1:6" x14ac:dyDescent="0.2">
      <c r="A116" s="58">
        <v>109</v>
      </c>
      <c r="B116" s="83">
        <v>43797</v>
      </c>
      <c r="C116" s="81">
        <v>388</v>
      </c>
      <c r="D116" s="69" t="s">
        <v>154</v>
      </c>
      <c r="E116" s="69" t="s">
        <v>155</v>
      </c>
      <c r="F116" s="43">
        <v>-13.49</v>
      </c>
    </row>
    <row r="117" spans="1:6" x14ac:dyDescent="0.2">
      <c r="A117" s="17">
        <v>110</v>
      </c>
      <c r="B117" s="33">
        <v>43797</v>
      </c>
      <c r="C117" s="16">
        <v>1791</v>
      </c>
      <c r="D117" s="15" t="s">
        <v>226</v>
      </c>
      <c r="E117" s="15" t="s">
        <v>227</v>
      </c>
      <c r="F117" s="43">
        <v>1550.68</v>
      </c>
    </row>
    <row r="118" spans="1:6" x14ac:dyDescent="0.2">
      <c r="A118" s="58">
        <v>111</v>
      </c>
      <c r="B118" s="33">
        <v>43798</v>
      </c>
      <c r="C118" s="16">
        <v>1792</v>
      </c>
      <c r="D118" s="15" t="s">
        <v>87</v>
      </c>
      <c r="E118" s="15" t="s">
        <v>228</v>
      </c>
      <c r="F118" s="43">
        <v>7199.97</v>
      </c>
    </row>
    <row r="119" spans="1:6" x14ac:dyDescent="0.2">
      <c r="A119" s="17">
        <v>112</v>
      </c>
      <c r="B119" s="33">
        <v>43798</v>
      </c>
      <c r="C119" s="8">
        <v>1793</v>
      </c>
      <c r="D119" s="7" t="s">
        <v>79</v>
      </c>
      <c r="E119" s="7" t="s">
        <v>229</v>
      </c>
      <c r="F119" s="77">
        <v>4801.54</v>
      </c>
    </row>
    <row r="120" spans="1:6" x14ac:dyDescent="0.2">
      <c r="A120" s="58">
        <v>113</v>
      </c>
      <c r="B120" s="33">
        <v>43798</v>
      </c>
      <c r="C120" s="16">
        <v>1794</v>
      </c>
      <c r="D120" s="15" t="s">
        <v>230</v>
      </c>
      <c r="E120" s="15" t="s">
        <v>231</v>
      </c>
      <c r="F120" s="43">
        <v>3000</v>
      </c>
    </row>
    <row r="121" spans="1:6" x14ac:dyDescent="0.2">
      <c r="A121" s="17">
        <v>114</v>
      </c>
      <c r="B121" s="33">
        <v>43798</v>
      </c>
      <c r="C121" s="82">
        <v>125</v>
      </c>
      <c r="D121" s="15" t="s">
        <v>154</v>
      </c>
      <c r="E121" s="15" t="s">
        <v>61</v>
      </c>
      <c r="F121" s="43">
        <v>59.5</v>
      </c>
    </row>
    <row r="122" spans="1:6" x14ac:dyDescent="0.2">
      <c r="A122" s="58">
        <v>115</v>
      </c>
      <c r="B122" s="138" t="s">
        <v>23</v>
      </c>
      <c r="C122" s="139" t="s">
        <v>23</v>
      </c>
      <c r="D122" s="140" t="s">
        <v>234</v>
      </c>
      <c r="E122" s="140" t="s">
        <v>234</v>
      </c>
      <c r="F122" s="141">
        <v>2989.8</v>
      </c>
    </row>
    <row r="123" spans="1:6" x14ac:dyDescent="0.2">
      <c r="A123" s="17">
        <v>116</v>
      </c>
      <c r="B123" s="138" t="s">
        <v>237</v>
      </c>
      <c r="C123" s="139" t="s">
        <v>23</v>
      </c>
      <c r="D123" s="140" t="s">
        <v>235</v>
      </c>
      <c r="E123" s="140" t="s">
        <v>236</v>
      </c>
      <c r="F123" s="141">
        <v>5791.65</v>
      </c>
    </row>
    <row r="124" spans="1:6" ht="15" thickBot="1" x14ac:dyDescent="0.25">
      <c r="A124" s="147" t="s">
        <v>66</v>
      </c>
      <c r="B124" s="148"/>
      <c r="C124" s="148"/>
      <c r="D124" s="148"/>
      <c r="E124" s="149"/>
      <c r="F124" s="18">
        <f>SUM(F8:F123)</f>
        <v>525663.54</v>
      </c>
    </row>
    <row r="126" spans="1:6" x14ac:dyDescent="0.2">
      <c r="F126" s="19"/>
    </row>
    <row r="127" spans="1:6" x14ac:dyDescent="0.2">
      <c r="F127" s="19"/>
    </row>
    <row r="128" spans="1:6" x14ac:dyDescent="0.2">
      <c r="F128" s="19"/>
    </row>
    <row r="129" spans="6:6" x14ac:dyDescent="0.2">
      <c r="F129" s="20"/>
    </row>
    <row r="130" spans="6:6" x14ac:dyDescent="0.2">
      <c r="F130" s="19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24:E124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N13" sqref="N13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28.140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2" t="s">
        <v>4</v>
      </c>
      <c r="B1" s="2"/>
      <c r="C1" s="2"/>
      <c r="D1" s="9"/>
      <c r="E1" s="9"/>
    </row>
    <row r="3" spans="1:5" x14ac:dyDescent="0.2">
      <c r="A3" s="2" t="s">
        <v>18</v>
      </c>
      <c r="D3" s="9"/>
      <c r="E3" s="9"/>
    </row>
    <row r="4" spans="1:5" x14ac:dyDescent="0.2">
      <c r="A4" s="9"/>
      <c r="B4" s="2"/>
      <c r="C4" s="2"/>
      <c r="D4" s="9"/>
      <c r="E4" s="9"/>
    </row>
    <row r="5" spans="1:5" x14ac:dyDescent="0.2">
      <c r="A5" s="5" t="s">
        <v>5</v>
      </c>
      <c r="B5" s="2" t="s">
        <v>68</v>
      </c>
      <c r="C5" s="2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122" t="s">
        <v>19</v>
      </c>
      <c r="B7" s="123" t="s">
        <v>20</v>
      </c>
      <c r="C7" s="123" t="s">
        <v>22</v>
      </c>
      <c r="D7" s="123" t="s">
        <v>21</v>
      </c>
      <c r="E7" s="3" t="s">
        <v>16</v>
      </c>
    </row>
    <row r="8" spans="1:5" x14ac:dyDescent="0.2">
      <c r="A8" s="144">
        <v>43777</v>
      </c>
      <c r="B8" s="8">
        <v>1694</v>
      </c>
      <c r="C8" s="7" t="s">
        <v>89</v>
      </c>
      <c r="D8" s="7" t="s">
        <v>90</v>
      </c>
      <c r="E8" s="124">
        <v>5169.3599999999997</v>
      </c>
    </row>
    <row r="9" spans="1:5" x14ac:dyDescent="0.2">
      <c r="A9" s="36">
        <v>43777</v>
      </c>
      <c r="B9" s="8">
        <v>1695</v>
      </c>
      <c r="C9" s="7" t="s">
        <v>89</v>
      </c>
      <c r="D9" s="1" t="s">
        <v>90</v>
      </c>
      <c r="E9" s="124">
        <v>46701.55</v>
      </c>
    </row>
    <row r="10" spans="1:5" x14ac:dyDescent="0.2">
      <c r="A10" s="36">
        <v>43780</v>
      </c>
      <c r="B10" s="8">
        <v>1712</v>
      </c>
      <c r="C10" s="7" t="s">
        <v>87</v>
      </c>
      <c r="D10" s="1" t="s">
        <v>117</v>
      </c>
      <c r="E10" s="124">
        <v>6699.99</v>
      </c>
    </row>
    <row r="11" spans="1:5" x14ac:dyDescent="0.2">
      <c r="A11" s="36">
        <v>43783</v>
      </c>
      <c r="B11" s="8">
        <v>1746</v>
      </c>
      <c r="C11" s="7" t="s">
        <v>174</v>
      </c>
      <c r="D11" s="1" t="s">
        <v>175</v>
      </c>
      <c r="E11" s="124">
        <v>655901.81999999995</v>
      </c>
    </row>
    <row r="12" spans="1:5" ht="15.75" customHeight="1" x14ac:dyDescent="0.2">
      <c r="A12" s="36">
        <v>76655</v>
      </c>
      <c r="B12" s="8">
        <v>1747</v>
      </c>
      <c r="C12" s="7" t="s">
        <v>174</v>
      </c>
      <c r="D12" s="1" t="s">
        <v>176</v>
      </c>
      <c r="E12" s="124">
        <v>41150.199999999997</v>
      </c>
    </row>
    <row r="13" spans="1:5" x14ac:dyDescent="0.2">
      <c r="A13" s="36">
        <v>43790</v>
      </c>
      <c r="B13" s="8">
        <v>1780</v>
      </c>
      <c r="C13" s="7" t="s">
        <v>212</v>
      </c>
      <c r="D13" s="1" t="s">
        <v>213</v>
      </c>
      <c r="E13" s="124">
        <v>3843.7</v>
      </c>
    </row>
    <row r="14" spans="1:5" ht="13.5" thickBot="1" x14ac:dyDescent="0.25">
      <c r="A14" s="151" t="s">
        <v>67</v>
      </c>
      <c r="B14" s="152"/>
      <c r="C14" s="152"/>
      <c r="D14" s="10"/>
      <c r="E14" s="4">
        <f>SUM(E8:E13)</f>
        <v>759466.61999999988</v>
      </c>
    </row>
    <row r="22" spans="1:1" ht="15" x14ac:dyDescent="0.2">
      <c r="A22" s="12"/>
    </row>
    <row r="23" spans="1:1" ht="15" x14ac:dyDescent="0.2">
      <c r="A23" s="12"/>
    </row>
    <row r="24" spans="1:1" ht="15" x14ac:dyDescent="0.2">
      <c r="A24" s="12"/>
    </row>
    <row r="25" spans="1:1" ht="15" x14ac:dyDescent="0.2">
      <c r="A25" s="12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14:C14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K14" sqref="K14"/>
    </sheetView>
  </sheetViews>
  <sheetFormatPr defaultRowHeight="15" x14ac:dyDescent="0.25"/>
  <cols>
    <col min="1" max="1" width="27.7109375" customWidth="1"/>
    <col min="2" max="2" width="10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 x14ac:dyDescent="0.25">
      <c r="A1" s="2" t="s">
        <v>4</v>
      </c>
      <c r="B1" s="2"/>
      <c r="C1" s="9"/>
      <c r="D1" s="9"/>
      <c r="E1" s="48"/>
      <c r="F1" s="9"/>
    </row>
    <row r="2" spans="1:6" x14ac:dyDescent="0.25">
      <c r="A2" s="11"/>
      <c r="B2" s="11"/>
      <c r="C2" s="11"/>
      <c r="D2" s="11"/>
      <c r="E2" s="49"/>
      <c r="F2" s="11"/>
    </row>
    <row r="3" spans="1:6" x14ac:dyDescent="0.25">
      <c r="A3" s="2" t="s">
        <v>232</v>
      </c>
      <c r="B3" s="9"/>
      <c r="C3" s="9"/>
      <c r="D3" s="9"/>
      <c r="E3" s="48"/>
      <c r="F3" s="11"/>
    </row>
    <row r="4" spans="1:6" x14ac:dyDescent="0.25">
      <c r="A4" s="6" t="s">
        <v>5</v>
      </c>
      <c r="B4" s="2" t="s">
        <v>65</v>
      </c>
      <c r="C4" s="2"/>
      <c r="D4" s="11"/>
      <c r="E4" s="49"/>
      <c r="F4" s="11"/>
    </row>
    <row r="5" spans="1:6" ht="15.75" thickBot="1" x14ac:dyDescent="0.3">
      <c r="A5" s="9"/>
      <c r="B5" s="2"/>
      <c r="C5" s="2"/>
      <c r="D5" s="2"/>
      <c r="E5" s="48"/>
      <c r="F5" s="11"/>
    </row>
    <row r="6" spans="1:6" ht="25.5" x14ac:dyDescent="0.25">
      <c r="A6" s="125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126" t="s">
        <v>29</v>
      </c>
    </row>
    <row r="7" spans="1:6" x14ac:dyDescent="0.25">
      <c r="A7" s="37" t="s">
        <v>44</v>
      </c>
      <c r="B7" s="29" t="s">
        <v>23</v>
      </c>
      <c r="C7" s="29" t="s">
        <v>23</v>
      </c>
      <c r="D7" s="113">
        <v>176172</v>
      </c>
      <c r="E7" s="30" t="s">
        <v>23</v>
      </c>
      <c r="F7" s="41" t="s">
        <v>23</v>
      </c>
    </row>
    <row r="8" spans="1:6" ht="25.5" x14ac:dyDescent="0.25">
      <c r="A8" s="84" t="s">
        <v>46</v>
      </c>
      <c r="B8" s="29" t="s">
        <v>73</v>
      </c>
      <c r="C8" s="29">
        <v>7</v>
      </c>
      <c r="D8" s="111">
        <v>19406</v>
      </c>
      <c r="E8" s="30" t="s">
        <v>23</v>
      </c>
      <c r="F8" s="76" t="s">
        <v>47</v>
      </c>
    </row>
    <row r="9" spans="1:6" x14ac:dyDescent="0.25">
      <c r="A9" s="72" t="s">
        <v>45</v>
      </c>
      <c r="B9" s="29" t="s">
        <v>23</v>
      </c>
      <c r="C9" s="29" t="s">
        <v>23</v>
      </c>
      <c r="D9" s="113">
        <f>SUM(D8)</f>
        <v>19406</v>
      </c>
      <c r="E9" s="30" t="s">
        <v>23</v>
      </c>
      <c r="F9" s="41" t="s">
        <v>23</v>
      </c>
    </row>
    <row r="10" spans="1:6" ht="15.75" thickBot="1" x14ac:dyDescent="0.3">
      <c r="A10" s="146" t="s">
        <v>23</v>
      </c>
      <c r="B10" s="51" t="s">
        <v>23</v>
      </c>
      <c r="C10" s="51" t="s">
        <v>23</v>
      </c>
      <c r="D10" s="112" t="s">
        <v>23</v>
      </c>
      <c r="E10" s="134">
        <f>SUM(D9)+D7</f>
        <v>195578</v>
      </c>
      <c r="F10" s="135" t="s">
        <v>23</v>
      </c>
    </row>
    <row r="11" spans="1:6" x14ac:dyDescent="0.25">
      <c r="A11" s="54"/>
      <c r="B11" s="55"/>
      <c r="C11" s="55"/>
      <c r="D11" s="55"/>
      <c r="E11" s="56"/>
      <c r="F11" s="57"/>
    </row>
    <row r="12" spans="1:6" x14ac:dyDescent="0.25">
      <c r="A12" s="11"/>
      <c r="B12" s="11"/>
      <c r="C12" s="11"/>
      <c r="D12" s="11"/>
      <c r="E12" s="49"/>
      <c r="F12" s="47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16" sqref="A16"/>
    </sheetView>
  </sheetViews>
  <sheetFormatPr defaultRowHeight="15" x14ac:dyDescent="0.25"/>
  <cols>
    <col min="1" max="1" width="27.7109375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 x14ac:dyDescent="0.25">
      <c r="A1" s="2" t="s">
        <v>4</v>
      </c>
      <c r="B1" s="2"/>
      <c r="C1" s="9"/>
      <c r="D1" s="9"/>
      <c r="E1" s="48"/>
      <c r="F1" s="9"/>
    </row>
    <row r="2" spans="1:6" x14ac:dyDescent="0.25">
      <c r="A2" s="11"/>
      <c r="B2" s="11"/>
      <c r="C2" s="11"/>
      <c r="D2" s="11"/>
      <c r="E2" s="49"/>
      <c r="F2" s="11"/>
    </row>
    <row r="3" spans="1:6" x14ac:dyDescent="0.25">
      <c r="A3" s="2" t="s">
        <v>233</v>
      </c>
      <c r="B3" s="9"/>
      <c r="C3" s="9"/>
      <c r="D3" s="9"/>
      <c r="E3" s="48"/>
      <c r="F3" s="11"/>
    </row>
    <row r="4" spans="1:6" x14ac:dyDescent="0.25">
      <c r="A4" s="6" t="s">
        <v>5</v>
      </c>
      <c r="B4" s="2" t="s">
        <v>65</v>
      </c>
      <c r="C4" s="2"/>
      <c r="D4" s="11"/>
      <c r="E4" s="49"/>
      <c r="F4" s="11"/>
    </row>
    <row r="5" spans="1:6" ht="15.75" thickBot="1" x14ac:dyDescent="0.3">
      <c r="A5" s="9"/>
      <c r="B5" s="2"/>
      <c r="C5" s="2"/>
      <c r="D5" s="2"/>
      <c r="E5" s="48"/>
      <c r="F5" s="11"/>
    </row>
    <row r="6" spans="1:6" ht="25.5" x14ac:dyDescent="0.25">
      <c r="A6" s="125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126" t="s">
        <v>29</v>
      </c>
    </row>
    <row r="7" spans="1:6" x14ac:dyDescent="0.25">
      <c r="A7" s="73" t="s">
        <v>138</v>
      </c>
      <c r="B7" s="130" t="s">
        <v>23</v>
      </c>
      <c r="C7" s="130" t="s">
        <v>23</v>
      </c>
      <c r="D7" s="131">
        <v>800</v>
      </c>
      <c r="E7" s="132" t="s">
        <v>23</v>
      </c>
      <c r="F7" s="133" t="s">
        <v>23</v>
      </c>
    </row>
    <row r="8" spans="1:6" ht="25.5" x14ac:dyDescent="0.25">
      <c r="A8" s="85" t="s">
        <v>140</v>
      </c>
      <c r="B8" s="29" t="s">
        <v>73</v>
      </c>
      <c r="C8" s="29">
        <v>7</v>
      </c>
      <c r="D8" s="111">
        <v>123</v>
      </c>
      <c r="E8" s="65" t="s">
        <v>23</v>
      </c>
      <c r="F8" s="108" t="s">
        <v>141</v>
      </c>
    </row>
    <row r="9" spans="1:6" x14ac:dyDescent="0.25">
      <c r="A9" s="40" t="s">
        <v>23</v>
      </c>
      <c r="B9" s="29" t="s">
        <v>73</v>
      </c>
      <c r="C9" s="29">
        <v>7</v>
      </c>
      <c r="D9" s="111">
        <v>123</v>
      </c>
      <c r="E9" s="65" t="s">
        <v>23</v>
      </c>
      <c r="F9" s="109" t="s">
        <v>142</v>
      </c>
    </row>
    <row r="10" spans="1:6" ht="25.5" x14ac:dyDescent="0.25">
      <c r="A10" s="40" t="s">
        <v>23</v>
      </c>
      <c r="B10" s="29" t="s">
        <v>73</v>
      </c>
      <c r="C10" s="29">
        <v>7</v>
      </c>
      <c r="D10" s="111">
        <v>123</v>
      </c>
      <c r="E10" s="65" t="s">
        <v>23</v>
      </c>
      <c r="F10" s="108" t="s">
        <v>141</v>
      </c>
    </row>
    <row r="11" spans="1:6" x14ac:dyDescent="0.25">
      <c r="A11" s="40" t="s">
        <v>23</v>
      </c>
      <c r="B11" s="29" t="s">
        <v>73</v>
      </c>
      <c r="C11" s="29">
        <v>7</v>
      </c>
      <c r="D11" s="111">
        <v>123</v>
      </c>
      <c r="E11" s="65" t="s">
        <v>23</v>
      </c>
      <c r="F11" s="109" t="s">
        <v>143</v>
      </c>
    </row>
    <row r="12" spans="1:6" x14ac:dyDescent="0.25">
      <c r="A12" s="40" t="s">
        <v>23</v>
      </c>
      <c r="B12" s="29" t="s">
        <v>73</v>
      </c>
      <c r="C12" s="29">
        <v>7</v>
      </c>
      <c r="D12" s="111">
        <v>123</v>
      </c>
      <c r="E12" s="65" t="s">
        <v>23</v>
      </c>
      <c r="F12" s="109" t="s">
        <v>144</v>
      </c>
    </row>
    <row r="13" spans="1:6" x14ac:dyDescent="0.25">
      <c r="A13" s="40" t="s">
        <v>23</v>
      </c>
      <c r="B13" s="29" t="s">
        <v>73</v>
      </c>
      <c r="C13" s="29">
        <v>7</v>
      </c>
      <c r="D13" s="111">
        <v>68</v>
      </c>
      <c r="E13" s="65" t="s">
        <v>23</v>
      </c>
      <c r="F13" s="120" t="s">
        <v>145</v>
      </c>
    </row>
    <row r="14" spans="1:6" x14ac:dyDescent="0.25">
      <c r="A14" s="40" t="s">
        <v>23</v>
      </c>
      <c r="B14" s="29" t="s">
        <v>73</v>
      </c>
      <c r="C14" s="29">
        <v>7</v>
      </c>
      <c r="D14" s="111">
        <v>367</v>
      </c>
      <c r="E14" s="65" t="s">
        <v>23</v>
      </c>
      <c r="F14" s="120" t="s">
        <v>146</v>
      </c>
    </row>
    <row r="15" spans="1:6" x14ac:dyDescent="0.25">
      <c r="A15" s="73" t="s">
        <v>139</v>
      </c>
      <c r="B15" s="29" t="s">
        <v>23</v>
      </c>
      <c r="C15" s="29" t="s">
        <v>23</v>
      </c>
      <c r="D15" s="114">
        <f>SUM(D8:D14)</f>
        <v>1050</v>
      </c>
      <c r="E15" s="65" t="s">
        <v>23</v>
      </c>
      <c r="F15" s="127" t="s">
        <v>23</v>
      </c>
    </row>
    <row r="16" spans="1:6" x14ac:dyDescent="0.25">
      <c r="A16" s="40" t="s">
        <v>23</v>
      </c>
      <c r="B16" s="29" t="s">
        <v>23</v>
      </c>
      <c r="C16" s="29" t="s">
        <v>23</v>
      </c>
      <c r="D16" s="29" t="s">
        <v>23</v>
      </c>
      <c r="E16" s="65">
        <f>SUM(D7+D15)</f>
        <v>1850</v>
      </c>
      <c r="F16" s="127" t="s">
        <v>23</v>
      </c>
    </row>
    <row r="17" spans="1:6" x14ac:dyDescent="0.25">
      <c r="A17" s="73" t="s">
        <v>147</v>
      </c>
      <c r="B17" s="29" t="s">
        <v>23</v>
      </c>
      <c r="C17" s="29" t="s">
        <v>23</v>
      </c>
      <c r="D17" s="114">
        <v>39200</v>
      </c>
      <c r="E17" s="65" t="s">
        <v>23</v>
      </c>
      <c r="F17" s="127" t="s">
        <v>23</v>
      </c>
    </row>
    <row r="18" spans="1:6" ht="25.5" x14ac:dyDescent="0.25">
      <c r="A18" s="119" t="s">
        <v>149</v>
      </c>
      <c r="B18" s="29" t="s">
        <v>150</v>
      </c>
      <c r="C18" s="29">
        <v>7</v>
      </c>
      <c r="D18" s="111">
        <v>6020</v>
      </c>
      <c r="E18" s="65" t="s">
        <v>23</v>
      </c>
      <c r="F18" s="108" t="s">
        <v>141</v>
      </c>
    </row>
    <row r="19" spans="1:6" x14ac:dyDescent="0.25">
      <c r="A19" s="40" t="s">
        <v>23</v>
      </c>
      <c r="B19" s="29" t="s">
        <v>73</v>
      </c>
      <c r="C19" s="29">
        <v>7</v>
      </c>
      <c r="D19" s="111">
        <v>6020</v>
      </c>
      <c r="E19" s="65" t="s">
        <v>23</v>
      </c>
      <c r="F19" s="108" t="s">
        <v>142</v>
      </c>
    </row>
    <row r="20" spans="1:6" ht="25.5" x14ac:dyDescent="0.25">
      <c r="A20" s="40" t="s">
        <v>23</v>
      </c>
      <c r="B20" s="29" t="s">
        <v>73</v>
      </c>
      <c r="C20" s="29">
        <v>7</v>
      </c>
      <c r="D20" s="111">
        <v>6020</v>
      </c>
      <c r="E20" s="65" t="s">
        <v>23</v>
      </c>
      <c r="F20" s="108" t="s">
        <v>152</v>
      </c>
    </row>
    <row r="21" spans="1:6" x14ac:dyDescent="0.25">
      <c r="A21" s="40" t="s">
        <v>23</v>
      </c>
      <c r="B21" s="29" t="s">
        <v>73</v>
      </c>
      <c r="C21" s="29">
        <v>7</v>
      </c>
      <c r="D21" s="111">
        <v>6020</v>
      </c>
      <c r="E21" s="65" t="s">
        <v>23</v>
      </c>
      <c r="F21" s="109" t="s">
        <v>151</v>
      </c>
    </row>
    <row r="22" spans="1:6" x14ac:dyDescent="0.25">
      <c r="A22" s="40" t="s">
        <v>23</v>
      </c>
      <c r="B22" s="29" t="s">
        <v>73</v>
      </c>
      <c r="C22" s="29">
        <v>7</v>
      </c>
      <c r="D22" s="111">
        <v>6020</v>
      </c>
      <c r="E22" s="65" t="s">
        <v>23</v>
      </c>
      <c r="F22" s="109" t="s">
        <v>144</v>
      </c>
    </row>
    <row r="23" spans="1:6" x14ac:dyDescent="0.25">
      <c r="A23" s="40" t="s">
        <v>23</v>
      </c>
      <c r="B23" s="29" t="s">
        <v>73</v>
      </c>
      <c r="C23" s="29">
        <v>7</v>
      </c>
      <c r="D23" s="111">
        <v>3347</v>
      </c>
      <c r="E23" s="65" t="s">
        <v>23</v>
      </c>
      <c r="F23" s="120" t="s">
        <v>31</v>
      </c>
    </row>
    <row r="24" spans="1:6" x14ac:dyDescent="0.25">
      <c r="A24" s="40" t="s">
        <v>23</v>
      </c>
      <c r="B24" s="29" t="s">
        <v>73</v>
      </c>
      <c r="C24" s="29">
        <v>7</v>
      </c>
      <c r="D24" s="111">
        <v>18008</v>
      </c>
      <c r="E24" s="65" t="s">
        <v>23</v>
      </c>
      <c r="F24" s="120" t="s">
        <v>153</v>
      </c>
    </row>
    <row r="25" spans="1:6" x14ac:dyDescent="0.25">
      <c r="A25" s="73" t="s">
        <v>148</v>
      </c>
      <c r="B25" s="29" t="s">
        <v>23</v>
      </c>
      <c r="C25" s="29" t="s">
        <v>23</v>
      </c>
      <c r="D25" s="114">
        <f>SUM(D18:D24)</f>
        <v>51455</v>
      </c>
      <c r="E25" s="65" t="s">
        <v>23</v>
      </c>
      <c r="F25" s="121" t="s">
        <v>23</v>
      </c>
    </row>
    <row r="26" spans="1:6" ht="15.75" thickBot="1" x14ac:dyDescent="0.3">
      <c r="A26" s="145" t="s">
        <v>23</v>
      </c>
      <c r="B26" s="51" t="s">
        <v>23</v>
      </c>
      <c r="C26" s="51" t="s">
        <v>23</v>
      </c>
      <c r="D26" s="51" t="s">
        <v>23</v>
      </c>
      <c r="E26" s="128">
        <f>SUM(D17+D25)</f>
        <v>90655</v>
      </c>
      <c r="F26" s="129" t="s">
        <v>23</v>
      </c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personal </vt:lpstr>
      <vt:lpstr>materiale</vt:lpstr>
      <vt:lpstr>investitii</vt:lpstr>
      <vt:lpstr>pers neincadrate cu handicap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2020-02-04T12:55:13Z</cp:lastPrinted>
  <dcterms:created xsi:type="dcterms:W3CDTF">2017-08-28T11:49:35Z</dcterms:created>
  <dcterms:modified xsi:type="dcterms:W3CDTF">2020-05-06T09:30:33Z</dcterms:modified>
</cp:coreProperties>
</file>