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38640" windowHeight="18456"/>
  </bookViews>
  <sheets>
    <sheet name="pers neincadrate cu handicap" sheetId="6" r:id="rId1"/>
    <sheet name="personal " sheetId="5" r:id="rId2"/>
    <sheet name="materiale" sheetId="2" r:id="rId3"/>
    <sheet name="investitii" sheetId="4" r:id="rId4"/>
    <sheet name="poca" sheetId="7" r:id="rId5"/>
    <sheet name="contrib.si cotiz.la organ.int." sheetId="8" r:id="rId6"/>
  </sheets>
  <calcPr calcId="191029"/>
</workbook>
</file>

<file path=xl/calcChain.xml><?xml version="1.0" encoding="utf-8"?>
<calcChain xmlns="http://schemas.openxmlformats.org/spreadsheetml/2006/main">
  <c r="F90" i="2" l="1"/>
  <c r="D217" i="5" l="1"/>
  <c r="E218" i="5" s="1"/>
  <c r="D194" i="5"/>
  <c r="E195" i="5" s="1"/>
  <c r="D67" i="5"/>
  <c r="E10" i="6" l="1"/>
  <c r="D111" i="5"/>
  <c r="F174" i="2" l="1"/>
  <c r="D206" i="5" l="1"/>
  <c r="E112" i="5"/>
  <c r="E16" i="8" l="1"/>
  <c r="E20" i="4" l="1"/>
  <c r="D21" i="7"/>
  <c r="D34" i="7"/>
  <c r="D199" i="5" l="1"/>
  <c r="E68" i="5" l="1"/>
  <c r="D155" i="5" l="1"/>
  <c r="D163" i="5"/>
  <c r="D174" i="5" l="1"/>
  <c r="E35" i="7" l="1"/>
  <c r="E22" i="7"/>
  <c r="E200" i="5" l="1"/>
  <c r="E207" i="5" l="1"/>
  <c r="E175" i="5" l="1"/>
  <c r="E164" i="5"/>
  <c r="E156" i="5"/>
  <c r="E219" i="5" l="1"/>
</calcChain>
</file>

<file path=xl/sharedStrings.xml><?xml version="1.0" encoding="utf-8"?>
<sst xmlns="http://schemas.openxmlformats.org/spreadsheetml/2006/main" count="844" uniqueCount="200">
  <si>
    <t>Nr.crt</t>
  </si>
  <si>
    <t>DATA</t>
  </si>
  <si>
    <t>ORDIN DE PLATA/ CEC/ FOAIE DE VARSAMANT</t>
  </si>
  <si>
    <t>TOTAL</t>
  </si>
  <si>
    <t>OFICIUL DE STAT PENTRU INVENTII SI MARCI</t>
  </si>
  <si>
    <t>perioada:</t>
  </si>
  <si>
    <t>LUNA</t>
  </si>
  <si>
    <t>Ziua</t>
  </si>
  <si>
    <t xml:space="preserve">SUMA </t>
  </si>
  <si>
    <t>Subtotal 10.01.01</t>
  </si>
  <si>
    <t>10.01.01</t>
  </si>
  <si>
    <t>Total 10.01.01</t>
  </si>
  <si>
    <t>Subtotal 10.01.06</t>
  </si>
  <si>
    <t>10.01.06</t>
  </si>
  <si>
    <t>Total 10.01.06</t>
  </si>
  <si>
    <t>FURNIZOR/BENEFICIAR</t>
  </si>
  <si>
    <t>SUMA</t>
  </si>
  <si>
    <t>CAP 51 01 04 "ALTE ORGANE ALE AUTORITATILOR PUBLICE" TITL. 20 "BUNURI SI SERVICII"</t>
  </si>
  <si>
    <t>CAP 51 01 04 "ALTE ORGANE ALE AUTORITATILOR PUBLICE" TITL. 71 "ACTIVE NEFINANCIARE"</t>
  </si>
  <si>
    <t>Data</t>
  </si>
  <si>
    <t>Document</t>
  </si>
  <si>
    <t>Explicaţii</t>
  </si>
  <si>
    <t>Furnizor/Beneficiar suma</t>
  </si>
  <si>
    <t>-</t>
  </si>
  <si>
    <t>Subtotal 10.01.05</t>
  </si>
  <si>
    <t>10.01.05</t>
  </si>
  <si>
    <t>Total 10.01.05</t>
  </si>
  <si>
    <t>CAP 51 01 04 "ALTE ORGANE ALE AUTORITATILOR PUBLICE" TITL. 10</t>
  </si>
  <si>
    <t xml:space="preserve"> "CHELTUIELI DE PERSONAL"</t>
  </si>
  <si>
    <t>EXPLICATII</t>
  </si>
  <si>
    <t>IMPOZIT SALARII</t>
  </si>
  <si>
    <t>CONTRIBUTII ANGAJAT BFS</t>
  </si>
  <si>
    <t>Subtotal 10.03.07</t>
  </si>
  <si>
    <t>Total 10.03.07</t>
  </si>
  <si>
    <t>10.03.07</t>
  </si>
  <si>
    <t>ALIMENTARE CONT CARD SALARIU</t>
  </si>
  <si>
    <t>Subtotal 59.40.00</t>
  </si>
  <si>
    <t>Total 59.40.00</t>
  </si>
  <si>
    <t xml:space="preserve">59.40.00   </t>
  </si>
  <si>
    <t>Subtotal 10.01.30</t>
  </si>
  <si>
    <t>10.01.30</t>
  </si>
  <si>
    <t>Total 10.01.30</t>
  </si>
  <si>
    <t>CONTRIBUTIE ASIGURATORIE PENTRU MUNCA</t>
  </si>
  <si>
    <t>Subtotal 10.01.17</t>
  </si>
  <si>
    <t>10.01.17</t>
  </si>
  <si>
    <t>Total 10.01.17</t>
  </si>
  <si>
    <t xml:space="preserve">ALIMENTARE CONT CARD SALARIU </t>
  </si>
  <si>
    <t>Subtotal 10.02.06</t>
  </si>
  <si>
    <t xml:space="preserve">Total 10.02.06 </t>
  </si>
  <si>
    <t>Subtotal 10.01.13</t>
  </si>
  <si>
    <t>Total 10.01.13</t>
  </si>
  <si>
    <t>Subtotal 58.02.01</t>
  </si>
  <si>
    <t>Total 58.02.01</t>
  </si>
  <si>
    <t>58.02.01</t>
  </si>
  <si>
    <t>Subtotal 58.02.02</t>
  </si>
  <si>
    <t>Total 58.02.02</t>
  </si>
  <si>
    <t>58.02.02</t>
  </si>
  <si>
    <t>CAP 59 40 00 "SUME AFERENTE PERSOANELOR CU HANDICAP NEINCADRATE" TITL. IX</t>
  </si>
  <si>
    <t xml:space="preserve">CAP 58 00 00 "PROIECTE CU FINANTARE DIN FONDURI EXTERNE NERAMBRURSABILE" </t>
  </si>
  <si>
    <t>ALIMENTARE CONT CARD SALARII</t>
  </si>
  <si>
    <t xml:space="preserve">CAP 55 02 01 "CONTRIBUTII SI COTIZATII LA ORGANISMELE INTERNATIONALE" </t>
  </si>
  <si>
    <t>Subtotal 10.01.16</t>
  </si>
  <si>
    <t>Total 10.01.16</t>
  </si>
  <si>
    <t>OSIM</t>
  </si>
  <si>
    <t>ROBOSTO LOGISTIK SRL</t>
  </si>
  <si>
    <t>MARKETING CONCEPT SRL</t>
  </si>
  <si>
    <t>CENTRO INVEST CONSULT SRL</t>
  </si>
  <si>
    <t>COTIZATII SINDICAT</t>
  </si>
  <si>
    <t>ALIMENTARE CONT CARD SALARII BTRL</t>
  </si>
  <si>
    <t>PENSIE PRIVATA NEGOITA A.</t>
  </si>
  <si>
    <t>PENSIE PRIVATA NEGOITA L.</t>
  </si>
  <si>
    <t>PENSIE ALIMENTARA DE LA POTOROACA C.</t>
  </si>
  <si>
    <t>ALIMENTARE CONT CARD SALARII RAIFFEISEN</t>
  </si>
  <si>
    <t>POPRIRE SALARIU NICULAE A.</t>
  </si>
  <si>
    <t>POPRIRE SALARIU NEAMTU M.</t>
  </si>
  <si>
    <t>PENSIE PRIVATA VARODIN I.</t>
  </si>
  <si>
    <t>PENSIE PRIVATA GEORGESCU S.</t>
  </si>
  <si>
    <t>PENSIE PRIVATA STANILA F.</t>
  </si>
  <si>
    <t>POPRIRE SALARIU NEACSU D.</t>
  </si>
  <si>
    <t>POPRIRE SALARIU STEFANESCU R.</t>
  </si>
  <si>
    <t>PENSIE PRIVATA GHIOCA M.</t>
  </si>
  <si>
    <t>VODAFONE ROMANIA SA</t>
  </si>
  <si>
    <t>01-31 MARTIE</t>
  </si>
  <si>
    <t>WECO TMC SRL</t>
  </si>
  <si>
    <t>SERVICIU MEDICAL</t>
  </si>
  <si>
    <t>DNS BIROTICA SRL</t>
  </si>
  <si>
    <t>DEPUNERE NUMERAR - REINTREGIRE CONT</t>
  </si>
  <si>
    <t>DANTE INTERNATIONAL SA</t>
  </si>
  <si>
    <t>ALTEX ROMANIA SRL</t>
  </si>
  <si>
    <t>01-30 APRILIE</t>
  </si>
  <si>
    <t>aprilie</t>
  </si>
  <si>
    <t>perioada: 01-30 APRILIE</t>
  </si>
  <si>
    <t>CRISTALSOFT SRL</t>
  </si>
  <si>
    <t>MENTENANATA SOFT CONTAB. MARTIE 2023</t>
  </si>
  <si>
    <t>RA RASIROM</t>
  </si>
  <si>
    <t>MENT. SIST.COMPL. DE SEC MARTIE 2023</t>
  </si>
  <si>
    <t>ACOMI DINAMIC SRL</t>
  </si>
  <si>
    <t>DOSAR CU SINA</t>
  </si>
  <si>
    <t>HUSE TELEFON SI TABLETA</t>
  </si>
  <si>
    <t>ASCENSORUL SA</t>
  </si>
  <si>
    <t>PRESTARI SERVICII MARTIE</t>
  </si>
  <si>
    <t>EVOLUTION PREST SRL</t>
  </si>
  <si>
    <t>TEL. MOBIL SAMSUNG</t>
  </si>
  <si>
    <t>FOCALITY SRL</t>
  </si>
  <si>
    <t>REINNOIRE SERV. SUPORT INFORMIX</t>
  </si>
  <si>
    <t>PLIC C5 SI C4</t>
  </si>
  <si>
    <t>COMBINA FRIGORIFICA</t>
  </si>
  <si>
    <t>CENTRUL MEDICAL UNIREA SRL</t>
  </si>
  <si>
    <t>SERV.MED., MED.MUNCII MARTIE 2023</t>
  </si>
  <si>
    <t>ALEXA SMART SALES SRL</t>
  </si>
  <si>
    <t>ETICHETE AUTOCOLANTE</t>
  </si>
  <si>
    <t>TEL. MOBIL SAMSUNG A54</t>
  </si>
  <si>
    <t>DIR.GEN.DE SALUBRITATE SECTOR 3</t>
  </si>
  <si>
    <t>COL.SI TR.DES.MUNICIPALE FEBRUARIE 2023</t>
  </si>
  <si>
    <t>Total plati APRILIE</t>
  </si>
  <si>
    <t>SERV. RSVTI MARTIE 203</t>
  </si>
  <si>
    <t>SER.TELEF.MOBILA MARTIE 2023</t>
  </si>
  <si>
    <t>ABONAMENT TV MARTIE 2023</t>
  </si>
  <si>
    <t>SERV. WI-FI MARTIE 2023</t>
  </si>
  <si>
    <t>SERV.TELEF. FIXA MARTIE 2021</t>
  </si>
  <si>
    <t>TEL. MOBIL SAMSUNG S20</t>
  </si>
  <si>
    <t>SERV.CURATENIE MARTIE 2023</t>
  </si>
  <si>
    <t>SERV.REPARARE ASCENSOR</t>
  </si>
  <si>
    <t>TORNADO GOMAR TRADE SRL</t>
  </si>
  <si>
    <t>SCHIMBARE ANVELOPE</t>
  </si>
  <si>
    <t>TOTAL APRILIE</t>
  </si>
  <si>
    <t>SERV. SSM SU MARTIE 2023</t>
  </si>
  <si>
    <t>CENTRAL TRAVEL SRL</t>
  </si>
  <si>
    <t>BILETE AVION DEPLASARE EXTERNA</t>
  </si>
  <si>
    <t>ENGIE ROMANIA SA</t>
  </si>
  <si>
    <t>CVAL. CONSUM GAZE MARTIE 2023</t>
  </si>
  <si>
    <t>UNITATE OPTICA EXTERNA</t>
  </si>
  <si>
    <t>POENARI PEN COMPANY SRL</t>
  </si>
  <si>
    <t>STILOU</t>
  </si>
  <si>
    <t>MERTECOM SRL</t>
  </si>
  <si>
    <t>REZERVE ODORIZANTE CAMERA</t>
  </si>
  <si>
    <t>PIESE SCHIMB ASCENSOR</t>
  </si>
  <si>
    <t>HORNBACH CENTRALA SRL</t>
  </si>
  <si>
    <t>PRODUSE SANITARE</t>
  </si>
  <si>
    <t>RIDICARE NUMERAR</t>
  </si>
  <si>
    <t>BTM CORPORATE SECURITY SRL</t>
  </si>
  <si>
    <t>SERV. PAZA MARTIE 2023</t>
  </si>
  <si>
    <t>APA NOVA BUCURESTI SA</t>
  </si>
  <si>
    <t>SERV. APA MARTIE 2023</t>
  </si>
  <si>
    <t>DINAMIC LINE DISTRIB. SRL</t>
  </si>
  <si>
    <t>HUSE SI FOLII TABLETE</t>
  </si>
  <si>
    <t>MADD ELECTRINICS GROUP SRL</t>
  </si>
  <si>
    <t>SSD CADDY</t>
  </si>
  <si>
    <t>ARCHIVIT SRL</t>
  </si>
  <si>
    <t>CVAL.SERV. MARTIE 2023</t>
  </si>
  <si>
    <t>BCR</t>
  </si>
  <si>
    <t>CVAL.COMISION TRANZACTII GHISEU ONLINE</t>
  </si>
  <si>
    <t>CUMPANA 1993 SRL</t>
  </si>
  <si>
    <t>PACHETE BIDOANE APA APRILIE 2023</t>
  </si>
  <si>
    <t>ASOC. DE PROPR. I. GHICA</t>
  </si>
  <si>
    <t>CVAL.CHIRIE I. GHICA 3 IANUARIE 2023</t>
  </si>
  <si>
    <t>CVAL.CONSUM GAZE I.GHICA 3 IANUARIE 2023</t>
  </si>
  <si>
    <t>C.N. POSTA ROMANA</t>
  </si>
  <si>
    <t>ALIMENTARE MASINA DE FRANCAT</t>
  </si>
  <si>
    <t>BOUTIQUE CADEAUX SRL</t>
  </si>
  <si>
    <t>PRODUSE PROTOCOL PASTE</t>
  </si>
  <si>
    <t>HOME&amp;OFFICE RELOCATION SRL</t>
  </si>
  <si>
    <t>SERV. MUTARE MOBILIER, ECHIPAM.</t>
  </si>
  <si>
    <t>OLIMPIC INTERNATIONAL TURISM SRL</t>
  </si>
  <si>
    <t>CTR.SUBSECV.56 TRANSPORT AERIAN</t>
  </si>
  <si>
    <t>MEDA CONSULT SRL</t>
  </si>
  <si>
    <t>WASTE TONER</t>
  </si>
  <si>
    <t>PROTOCOL PASTE</t>
  </si>
  <si>
    <t>R.A. RASIROM</t>
  </si>
  <si>
    <t>SIST.COMPL. DE SEC. APRILIE 2023</t>
  </si>
  <si>
    <t>CAPSULE CAFEA</t>
  </si>
  <si>
    <t xml:space="preserve">ALIMENTARE CONT CARD SALARII </t>
  </si>
  <si>
    <t xml:space="preserve">ALIMENTARE CONT CARD SALARIU RAIFFEISEN </t>
  </si>
  <si>
    <t>AVANS CO NITU CATALIN</t>
  </si>
  <si>
    <t>OMICRON SERVICE SRL</t>
  </si>
  <si>
    <t>CVAL. TEL. DECT 2 RECEPTOARE</t>
  </si>
  <si>
    <t>OPTIM CONCEPT DESIGN SRL</t>
  </si>
  <si>
    <t>MENT. ECHIPAM. CLIMATIZ. APRILIE 2023</t>
  </si>
  <si>
    <t>SQUARE PARKING SRL</t>
  </si>
  <si>
    <t>ABONAMENT PARCARE APRILIE 2023</t>
  </si>
  <si>
    <t>DHL INTERNATIONAL ROM. SRL</t>
  </si>
  <si>
    <t>SERV. CURIERAT RAPID</t>
  </si>
  <si>
    <t>CTCE PIATRA NEAMT</t>
  </si>
  <si>
    <t>ACTUALIZARI LEGIS APRILIE 2023</t>
  </si>
  <si>
    <t>TREI D PLUS SRL</t>
  </si>
  <si>
    <t>PRESTARI SERVICII DDD</t>
  </si>
  <si>
    <t>PFA MIU ALEXANDRU DOREL</t>
  </si>
  <si>
    <t>MENTENANTA SIST. ELECTRICE APRILIE 2023</t>
  </si>
  <si>
    <t>CVAL.TRANSPORT AERIAN</t>
  </si>
  <si>
    <t>CVAL.COL SI TR. DES. MUNICIP. MARTIE 2023</t>
  </si>
  <si>
    <t>ACCENT SERVICES ZONE SRL</t>
  </si>
  <si>
    <t>PREST.SERV.MENT.ECHIPAM. APRILIE 2023</t>
  </si>
  <si>
    <t>CVAL.PRESTARI SERVICII APRILIE 2023</t>
  </si>
  <si>
    <t>ENEL ENERGIE MUNTENIA SA</t>
  </si>
  <si>
    <t>CVAL.CONSUM ENERG.EL. 01.05-31.03.2023</t>
  </si>
  <si>
    <t>COMISION</t>
  </si>
  <si>
    <t>DEPLASARI EXTERNE</t>
  </si>
  <si>
    <t>EPOQUE</t>
  </si>
  <si>
    <t>RCS RDS SA</t>
  </si>
  <si>
    <t>ABONAMENT INTERNET APRILIE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</si>
</sst>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_-* #,##0.00\ _l_e_i_-;\-* #,##0.00\ _l_e_i_-;_-* \-??\ _l_e_i_-;_-@_-"/>
    <numFmt numFmtId="166" formatCode="#,###.00"/>
  </numFmts>
  <fonts count="34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91">
    <xf numFmtId="0" fontId="0" fillId="0" borderId="0" xfId="0"/>
    <xf numFmtId="0" fontId="20" fillId="0" borderId="0" xfId="40" applyFont="1"/>
    <xf numFmtId="0" fontId="20" fillId="0" borderId="0" xfId="40" applyFont="1" applyAlignment="1">
      <alignment horizontal="right"/>
    </xf>
    <xf numFmtId="0" fontId="20" fillId="0" borderId="13" xfId="40" applyFont="1" applyBorder="1" applyAlignment="1">
      <alignment horizontal="center" vertical="center"/>
    </xf>
    <xf numFmtId="0" fontId="20" fillId="0" borderId="0" xfId="40" applyFont="1" applyAlignment="1">
      <alignment horizontal="left"/>
    </xf>
    <xf numFmtId="14" fontId="20" fillId="0" borderId="0" xfId="40" applyNumberFormat="1" applyFont="1" applyAlignment="1">
      <alignment horizontal="left"/>
    </xf>
    <xf numFmtId="0" fontId="1" fillId="0" borderId="0" xfId="40"/>
    <xf numFmtId="0" fontId="1" fillId="0" borderId="15" xfId="40" applyBorder="1"/>
    <xf numFmtId="0" fontId="21" fillId="0" borderId="0" xfId="0" applyFont="1"/>
    <xf numFmtId="0" fontId="24" fillId="0" borderId="0" xfId="0" applyFont="1" applyAlignment="1">
      <alignment vertical="center"/>
    </xf>
    <xf numFmtId="0" fontId="25" fillId="0" borderId="0" xfId="0" applyFont="1"/>
    <xf numFmtId="0" fontId="20" fillId="0" borderId="12" xfId="40" applyFont="1" applyBorder="1" applyAlignment="1">
      <alignment horizontal="center" vertical="center" wrapText="1"/>
    </xf>
    <xf numFmtId="4" fontId="25" fillId="0" borderId="0" xfId="0" applyNumberFormat="1" applyFont="1"/>
    <xf numFmtId="43" fontId="25" fillId="0" borderId="0" xfId="0" applyNumberFormat="1" applyFont="1"/>
    <xf numFmtId="0" fontId="25" fillId="24" borderId="0" xfId="0" applyFont="1" applyFill="1"/>
    <xf numFmtId="0" fontId="1" fillId="24" borderId="10" xfId="40" applyFill="1" applyBorder="1" applyAlignment="1">
      <alignment horizontal="center" vertical="center" wrapText="1"/>
    </xf>
    <xf numFmtId="4" fontId="20" fillId="24" borderId="10" xfId="40" applyNumberFormat="1" applyFont="1" applyFill="1" applyBorder="1" applyAlignment="1">
      <alignment horizontal="center" vertical="center" wrapText="1"/>
    </xf>
    <xf numFmtId="0" fontId="1" fillId="24" borderId="17" xfId="40" applyFill="1" applyBorder="1" applyAlignment="1">
      <alignment wrapText="1"/>
    </xf>
    <xf numFmtId="0" fontId="21" fillId="24" borderId="14" xfId="0" applyFont="1" applyFill="1" applyBorder="1" applyAlignment="1">
      <alignment horizontal="center" vertical="center" wrapText="1"/>
    </xf>
    <xf numFmtId="4" fontId="1" fillId="24" borderId="14" xfId="40" applyNumberFormat="1" applyFill="1" applyBorder="1" applyAlignment="1">
      <alignment horizontal="right" vertical="center"/>
    </xf>
    <xf numFmtId="4" fontId="21" fillId="0" borderId="0" xfId="0" applyNumberFormat="1" applyFont="1"/>
    <xf numFmtId="0" fontId="20" fillId="0" borderId="0" xfId="4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" fillId="24" borderId="15" xfId="40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wrapText="1"/>
    </xf>
    <xf numFmtId="0" fontId="21" fillId="0" borderId="0" xfId="0" applyFont="1" applyAlignment="1">
      <alignment horizontal="center" vertical="center" wrapText="1"/>
    </xf>
    <xf numFmtId="0" fontId="1" fillId="24" borderId="0" xfId="40" applyFill="1" applyAlignment="1">
      <alignment horizontal="center" vertical="center" wrapText="1"/>
    </xf>
    <xf numFmtId="4" fontId="22" fillId="0" borderId="0" xfId="0" applyNumberFormat="1" applyFont="1" applyAlignment="1">
      <alignment horizontal="center" vertical="center"/>
    </xf>
    <xf numFmtId="0" fontId="21" fillId="24" borderId="0" xfId="0" applyFont="1" applyFill="1" applyAlignment="1">
      <alignment horizontal="center" wrapText="1"/>
    </xf>
    <xf numFmtId="14" fontId="1" fillId="24" borderId="10" xfId="40" applyNumberFormat="1" applyFill="1" applyBorder="1" applyAlignment="1">
      <alignment horizontal="left" vertical="center"/>
    </xf>
    <xf numFmtId="0" fontId="26" fillId="24" borderId="17" xfId="40" applyFont="1" applyFill="1" applyBorder="1" applyAlignment="1">
      <alignment horizontal="left" wrapText="1"/>
    </xf>
    <xf numFmtId="0" fontId="1" fillId="24" borderId="10" xfId="40" applyFill="1" applyBorder="1" applyAlignment="1">
      <alignment horizontal="center" vertical="center"/>
    </xf>
    <xf numFmtId="0" fontId="21" fillId="24" borderId="14" xfId="0" applyFont="1" applyFill="1" applyBorder="1" applyAlignment="1">
      <alignment vertical="center" wrapText="1"/>
    </xf>
    <xf numFmtId="0" fontId="1" fillId="24" borderId="10" xfId="40" applyFill="1" applyBorder="1"/>
    <xf numFmtId="0" fontId="1" fillId="24" borderId="11" xfId="40" applyFill="1" applyBorder="1" applyAlignment="1">
      <alignment horizontal="center" wrapText="1"/>
    </xf>
    <xf numFmtId="0" fontId="20" fillId="24" borderId="12" xfId="40" applyFont="1" applyFill="1" applyBorder="1" applyAlignment="1">
      <alignment horizontal="center" wrapText="1"/>
    </xf>
    <xf numFmtId="0" fontId="20" fillId="24" borderId="12" xfId="40" applyFont="1" applyFill="1" applyBorder="1" applyAlignment="1">
      <alignment horizontal="center" vertical="center" wrapText="1"/>
    </xf>
    <xf numFmtId="0" fontId="20" fillId="24" borderId="13" xfId="40" applyFont="1" applyFill="1" applyBorder="1" applyAlignment="1">
      <alignment horizontal="center" wrapText="1"/>
    </xf>
    <xf numFmtId="0" fontId="21" fillId="24" borderId="18" xfId="0" applyFont="1" applyFill="1" applyBorder="1" applyAlignment="1">
      <alignment horizontal="center" vertical="center" wrapText="1"/>
    </xf>
    <xf numFmtId="4" fontId="22" fillId="24" borderId="15" xfId="0" applyNumberFormat="1" applyFont="1" applyFill="1" applyBorder="1" applyAlignment="1">
      <alignment horizontal="center" vertical="center"/>
    </xf>
    <xf numFmtId="0" fontId="29" fillId="0" borderId="10" xfId="41" applyFont="1" applyBorder="1" applyAlignment="1">
      <alignment horizontal="left"/>
    </xf>
    <xf numFmtId="0" fontId="23" fillId="0" borderId="11" xfId="41" applyFont="1" applyBorder="1" applyAlignment="1">
      <alignment horizontal="center"/>
    </xf>
    <xf numFmtId="0" fontId="23" fillId="0" borderId="12" xfId="41" applyFont="1" applyBorder="1" applyAlignment="1">
      <alignment horizontal="center"/>
    </xf>
    <xf numFmtId="0" fontId="1" fillId="0" borderId="11" xfId="40" applyBorder="1" applyAlignment="1">
      <alignment horizontal="center" wrapText="1"/>
    </xf>
    <xf numFmtId="0" fontId="20" fillId="0" borderId="13" xfId="40" applyFont="1" applyBorder="1" applyAlignment="1">
      <alignment horizontal="center" vertical="center" wrapText="1"/>
    </xf>
    <xf numFmtId="4" fontId="27" fillId="24" borderId="10" xfId="40" applyNumberFormat="1" applyFont="1" applyFill="1" applyBorder="1" applyAlignment="1">
      <alignment vertical="center" wrapText="1"/>
    </xf>
    <xf numFmtId="0" fontId="27" fillId="24" borderId="17" xfId="40" applyFont="1" applyFill="1" applyBorder="1" applyAlignment="1">
      <alignment horizontal="left" vertical="center" wrapText="1"/>
    </xf>
    <xf numFmtId="0" fontId="26" fillId="24" borderId="18" xfId="40" applyFont="1" applyFill="1" applyBorder="1" applyAlignment="1">
      <alignment horizontal="left" wrapText="1"/>
    </xf>
    <xf numFmtId="4" fontId="1" fillId="24" borderId="15" xfId="40" applyNumberFormat="1" applyFill="1" applyBorder="1" applyAlignment="1">
      <alignment horizontal="center" vertical="center" wrapText="1"/>
    </xf>
    <xf numFmtId="4" fontId="20" fillId="24" borderId="15" xfId="40" applyNumberFormat="1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4" fontId="1" fillId="24" borderId="10" xfId="40" applyNumberFormat="1" applyFill="1" applyBorder="1" applyAlignment="1">
      <alignment horizontal="center" vertical="center" wrapText="1"/>
    </xf>
    <xf numFmtId="0" fontId="1" fillId="0" borderId="17" xfId="40" applyBorder="1" applyAlignment="1">
      <alignment horizontal="center" wrapText="1"/>
    </xf>
    <xf numFmtId="0" fontId="1" fillId="0" borderId="10" xfId="40" applyBorder="1" applyAlignment="1">
      <alignment horizontal="center" vertical="center" wrapText="1"/>
    </xf>
    <xf numFmtId="4" fontId="20" fillId="0" borderId="10" xfId="40" applyNumberFormat="1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/>
    </xf>
    <xf numFmtId="0" fontId="21" fillId="0" borderId="14" xfId="0" applyFont="1" applyBorder="1"/>
    <xf numFmtId="0" fontId="20" fillId="0" borderId="17" xfId="40" applyFont="1" applyBorder="1" applyAlignment="1">
      <alignment horizontal="center" wrapText="1"/>
    </xf>
    <xf numFmtId="4" fontId="1" fillId="0" borderId="10" xfId="40" applyNumberFormat="1" applyBorder="1" applyAlignment="1">
      <alignment horizontal="center" vertical="center" wrapText="1"/>
    </xf>
    <xf numFmtId="0" fontId="21" fillId="0" borderId="14" xfId="0" applyFont="1" applyBorder="1" applyAlignment="1">
      <alignment horizontal="left" wrapText="1"/>
    </xf>
    <xf numFmtId="0" fontId="21" fillId="0" borderId="14" xfId="0" applyFont="1" applyBorder="1" applyAlignment="1">
      <alignment horizontal="left"/>
    </xf>
    <xf numFmtId="0" fontId="21" fillId="0" borderId="14" xfId="0" applyFont="1" applyBorder="1" applyAlignment="1">
      <alignment wrapText="1"/>
    </xf>
    <xf numFmtId="4" fontId="22" fillId="0" borderId="14" xfId="0" applyNumberFormat="1" applyFont="1" applyBorder="1" applyAlignment="1">
      <alignment horizontal="center" vertical="center"/>
    </xf>
    <xf numFmtId="0" fontId="1" fillId="0" borderId="18" xfId="40" applyBorder="1" applyAlignment="1">
      <alignment horizontal="center" wrapText="1"/>
    </xf>
    <xf numFmtId="0" fontId="1" fillId="0" borderId="15" xfId="40" applyBorder="1" applyAlignment="1">
      <alignment horizontal="center" vertical="center" wrapText="1"/>
    </xf>
    <xf numFmtId="4" fontId="1" fillId="0" borderId="15" xfId="40" applyNumberFormat="1" applyBorder="1" applyAlignment="1">
      <alignment horizontal="center" vertical="center" wrapText="1"/>
    </xf>
    <xf numFmtId="4" fontId="22" fillId="0" borderId="15" xfId="0" applyNumberFormat="1" applyFont="1" applyBorder="1" applyAlignment="1">
      <alignment horizontal="center" vertical="center"/>
    </xf>
    <xf numFmtId="4" fontId="22" fillId="0" borderId="16" xfId="0" applyNumberFormat="1" applyFont="1" applyBorder="1" applyAlignment="1">
      <alignment horizontal="center" vertical="center"/>
    </xf>
    <xf numFmtId="0" fontId="1" fillId="0" borderId="17" xfId="40" applyBorder="1" applyAlignment="1">
      <alignment horizontal="left" wrapText="1"/>
    </xf>
    <xf numFmtId="0" fontId="21" fillId="0" borderId="14" xfId="0" applyFont="1" applyBorder="1" applyAlignment="1">
      <alignment horizontal="center"/>
    </xf>
    <xf numFmtId="0" fontId="20" fillId="0" borderId="11" xfId="40" applyFont="1" applyBorder="1" applyAlignment="1">
      <alignment horizontal="center" vertical="center"/>
    </xf>
    <xf numFmtId="0" fontId="20" fillId="0" borderId="12" xfId="40" applyFont="1" applyBorder="1" applyAlignment="1">
      <alignment horizontal="center" vertical="center"/>
    </xf>
    <xf numFmtId="4" fontId="1" fillId="24" borderId="10" xfId="40" applyNumberFormat="1" applyFill="1" applyBorder="1" applyAlignment="1">
      <alignment horizontal="right" vertical="center" wrapText="1"/>
    </xf>
    <xf numFmtId="0" fontId="28" fillId="24" borderId="0" xfId="0" applyFont="1" applyFill="1"/>
    <xf numFmtId="0" fontId="26" fillId="24" borderId="10" xfId="40" applyFont="1" applyFill="1" applyBorder="1" applyAlignment="1">
      <alignment horizontal="center" vertical="center" wrapText="1"/>
    </xf>
    <xf numFmtId="165" fontId="20" fillId="0" borderId="16" xfId="30" applyFont="1" applyFill="1" applyBorder="1" applyAlignment="1" applyProtection="1">
      <alignment horizontal="center"/>
    </xf>
    <xf numFmtId="2" fontId="1" fillId="24" borderId="14" xfId="40" applyNumberFormat="1" applyFill="1" applyBorder="1" applyAlignment="1">
      <alignment horizontal="center" vertical="center"/>
    </xf>
    <xf numFmtId="165" fontId="20" fillId="0" borderId="16" xfId="30" applyFont="1" applyFill="1" applyBorder="1" applyAlignment="1" applyProtection="1">
      <alignment horizontal="center" vertical="center"/>
    </xf>
    <xf numFmtId="2" fontId="1" fillId="24" borderId="23" xfId="40" applyNumberFormat="1" applyFill="1" applyBorder="1" applyAlignment="1">
      <alignment horizontal="center" vertical="center"/>
    </xf>
    <xf numFmtId="0" fontId="29" fillId="24" borderId="10" xfId="41" applyFont="1" applyFill="1" applyBorder="1" applyAlignment="1">
      <alignment horizontal="center"/>
    </xf>
    <xf numFmtId="0" fontId="29" fillId="24" borderId="22" xfId="41" applyFont="1" applyFill="1" applyBorder="1" applyAlignment="1">
      <alignment horizontal="center"/>
    </xf>
    <xf numFmtId="14" fontId="29" fillId="24" borderId="21" xfId="41" applyNumberFormat="1" applyFont="1" applyFill="1" applyBorder="1" applyAlignment="1">
      <alignment horizontal="center"/>
    </xf>
    <xf numFmtId="0" fontId="29" fillId="24" borderId="10" xfId="41" applyFont="1" applyFill="1" applyBorder="1" applyAlignment="1">
      <alignment horizontal="left"/>
    </xf>
    <xf numFmtId="0" fontId="29" fillId="24" borderId="22" xfId="41" applyFont="1" applyFill="1" applyBorder="1" applyAlignment="1">
      <alignment horizontal="left"/>
    </xf>
    <xf numFmtId="14" fontId="29" fillId="24" borderId="10" xfId="41" applyNumberFormat="1" applyFont="1" applyFill="1" applyBorder="1" applyAlignment="1">
      <alignment horizontal="center"/>
    </xf>
    <xf numFmtId="4" fontId="26" fillId="24" borderId="14" xfId="40" applyNumberFormat="1" applyFont="1" applyFill="1" applyBorder="1" applyAlignment="1">
      <alignment horizontal="right" vertical="center"/>
    </xf>
    <xf numFmtId="0" fontId="26" fillId="0" borderId="10" xfId="40" applyFont="1" applyBorder="1" applyAlignment="1">
      <alignment horizontal="center" vertical="center" wrapText="1"/>
    </xf>
    <xf numFmtId="0" fontId="26" fillId="0" borderId="10" xfId="40" applyFont="1" applyBorder="1" applyAlignment="1">
      <alignment horizontal="left" vertical="center"/>
    </xf>
    <xf numFmtId="14" fontId="26" fillId="0" borderId="10" xfId="40" applyNumberFormat="1" applyFont="1" applyBorder="1" applyAlignment="1">
      <alignment horizontal="left" vertical="center"/>
    </xf>
    <xf numFmtId="0" fontId="26" fillId="0" borderId="10" xfId="40" applyFont="1" applyBorder="1"/>
    <xf numFmtId="0" fontId="26" fillId="24" borderId="10" xfId="40" applyFont="1" applyFill="1" applyBorder="1"/>
    <xf numFmtId="0" fontId="26" fillId="24" borderId="10" xfId="40" applyFont="1" applyFill="1" applyBorder="1" applyAlignment="1">
      <alignment horizontal="center" vertical="center"/>
    </xf>
    <xf numFmtId="0" fontId="26" fillId="0" borderId="17" xfId="40" applyFont="1" applyBorder="1" applyAlignment="1">
      <alignment horizontal="center" vertical="center"/>
    </xf>
    <xf numFmtId="14" fontId="1" fillId="0" borderId="19" xfId="40" applyNumberFormat="1" applyBorder="1" applyAlignment="1">
      <alignment horizontal="left" vertical="center"/>
    </xf>
    <xf numFmtId="0" fontId="1" fillId="0" borderId="19" xfId="40" applyBorder="1" applyAlignment="1">
      <alignment horizontal="left" vertical="center"/>
    </xf>
    <xf numFmtId="14" fontId="26" fillId="0" borderId="19" xfId="40" applyNumberFormat="1" applyFont="1" applyBorder="1" applyAlignment="1">
      <alignment horizontal="left" vertical="center"/>
    </xf>
    <xf numFmtId="0" fontId="26" fillId="0" borderId="19" xfId="40" applyFont="1" applyBorder="1" applyAlignment="1">
      <alignment horizontal="left" vertical="center"/>
    </xf>
    <xf numFmtId="0" fontId="26" fillId="0" borderId="19" xfId="40" applyFont="1" applyBorder="1" applyAlignment="1">
      <alignment horizontal="center" vertical="center" wrapText="1"/>
    </xf>
    <xf numFmtId="0" fontId="20" fillId="0" borderId="10" xfId="40" applyFont="1" applyBorder="1" applyAlignment="1">
      <alignment horizontal="center" wrapText="1"/>
    </xf>
    <xf numFmtId="166" fontId="20" fillId="0" borderId="10" xfId="40" applyNumberFormat="1" applyFont="1" applyBorder="1" applyAlignment="1">
      <alignment horizontal="right" wrapText="1"/>
    </xf>
    <xf numFmtId="0" fontId="20" fillId="0" borderId="10" xfId="40" applyFont="1" applyBorder="1" applyAlignment="1">
      <alignment horizontal="center" vertical="center" wrapText="1"/>
    </xf>
    <xf numFmtId="0" fontId="20" fillId="0" borderId="14" xfId="40" applyFont="1" applyBorder="1" applyAlignment="1">
      <alignment horizontal="center" wrapText="1"/>
    </xf>
    <xf numFmtId="14" fontId="20" fillId="0" borderId="17" xfId="40" applyNumberFormat="1" applyFont="1" applyBorder="1" applyAlignment="1">
      <alignment horizontal="center" vertical="center" wrapText="1"/>
    </xf>
    <xf numFmtId="166" fontId="1" fillId="0" borderId="10" xfId="40" applyNumberForma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166" fontId="20" fillId="0" borderId="10" xfId="40" applyNumberFormat="1" applyFont="1" applyBorder="1" applyAlignment="1">
      <alignment wrapText="1"/>
    </xf>
    <xf numFmtId="0" fontId="21" fillId="0" borderId="14" xfId="0" applyFont="1" applyBorder="1" applyAlignment="1">
      <alignment horizontal="center" vertical="center" wrapText="1"/>
    </xf>
    <xf numFmtId="0" fontId="1" fillId="0" borderId="17" xfId="40" applyBorder="1" applyAlignment="1">
      <alignment horizontal="center" vertical="center" wrapText="1"/>
    </xf>
    <xf numFmtId="0" fontId="1" fillId="0" borderId="17" xfId="40" applyBorder="1" applyAlignment="1">
      <alignment horizontal="left" vertical="center" wrapText="1"/>
    </xf>
    <xf numFmtId="3" fontId="27" fillId="0" borderId="10" xfId="40" applyNumberFormat="1" applyFont="1" applyBorder="1" applyAlignment="1">
      <alignment horizontal="center" vertical="center" wrapText="1"/>
    </xf>
    <xf numFmtId="0" fontId="27" fillId="0" borderId="17" xfId="40" applyFont="1" applyBorder="1" applyAlignment="1">
      <alignment horizontal="center" vertical="center" wrapText="1"/>
    </xf>
    <xf numFmtId="4" fontId="1" fillId="0" borderId="10" xfId="40" applyNumberFormat="1" applyBorder="1" applyAlignment="1">
      <alignment horizontal="right" vertical="center" wrapText="1"/>
    </xf>
    <xf numFmtId="0" fontId="21" fillId="0" borderId="14" xfId="0" applyFont="1" applyBorder="1" applyAlignment="1">
      <alignment horizontal="left" vertical="top" wrapText="1"/>
    </xf>
    <xf numFmtId="4" fontId="27" fillId="0" borderId="10" xfId="4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wrapText="1"/>
    </xf>
    <xf numFmtId="0" fontId="1" fillId="0" borderId="17" xfId="40" applyBorder="1" applyAlignment="1">
      <alignment wrapText="1"/>
    </xf>
    <xf numFmtId="0" fontId="1" fillId="0" borderId="10" xfId="40" applyBorder="1" applyAlignment="1">
      <alignment horizontal="center" wrapText="1"/>
    </xf>
    <xf numFmtId="0" fontId="20" fillId="0" borderId="17" xfId="40" applyFont="1" applyBorder="1" applyAlignment="1">
      <alignment horizontal="center" vertical="center" wrapText="1"/>
    </xf>
    <xf numFmtId="0" fontId="1" fillId="0" borderId="14" xfId="40" applyBorder="1" applyAlignment="1">
      <alignment vertical="center" wrapText="1"/>
    </xf>
    <xf numFmtId="0" fontId="20" fillId="0" borderId="17" xfId="40" applyFont="1" applyBorder="1" applyAlignment="1">
      <alignment vertical="center" wrapText="1"/>
    </xf>
    <xf numFmtId="0" fontId="22" fillId="0" borderId="17" xfId="40" applyFont="1" applyBorder="1" applyAlignment="1">
      <alignment horizontal="center" vertical="center" wrapText="1"/>
    </xf>
    <xf numFmtId="166" fontId="21" fillId="0" borderId="10" xfId="40" applyNumberFormat="1" applyFont="1" applyBorder="1" applyAlignment="1">
      <alignment vertical="center" wrapText="1"/>
    </xf>
    <xf numFmtId="4" fontId="22" fillId="0" borderId="10" xfId="40" applyNumberFormat="1" applyFont="1" applyBorder="1" applyAlignment="1">
      <alignment horizontal="center" vertical="center" wrapText="1"/>
    </xf>
    <xf numFmtId="0" fontId="21" fillId="0" borderId="14" xfId="40" applyFont="1" applyBorder="1" applyAlignment="1">
      <alignment vertical="center" wrapText="1"/>
    </xf>
    <xf numFmtId="166" fontId="1" fillId="0" borderId="10" xfId="40" applyNumberFormat="1" applyBorder="1" applyAlignment="1">
      <alignment horizontal="right" vertical="center" wrapText="1"/>
    </xf>
    <xf numFmtId="166" fontId="20" fillId="0" borderId="10" xfId="40" applyNumberFormat="1" applyFont="1" applyBorder="1" applyAlignment="1">
      <alignment horizontal="right" vertical="center" wrapText="1"/>
    </xf>
    <xf numFmtId="4" fontId="20" fillId="0" borderId="14" xfId="40" applyNumberFormat="1" applyFont="1" applyBorder="1" applyAlignment="1">
      <alignment horizontal="center" vertical="center" wrapText="1"/>
    </xf>
    <xf numFmtId="0" fontId="26" fillId="0" borderId="17" xfId="40" applyFont="1" applyBorder="1" applyAlignment="1">
      <alignment horizontal="left" wrapText="1"/>
    </xf>
    <xf numFmtId="2" fontId="20" fillId="0" borderId="10" xfId="40" applyNumberFormat="1" applyFont="1" applyBorder="1" applyAlignment="1">
      <alignment wrapText="1"/>
    </xf>
    <xf numFmtId="2" fontId="1" fillId="0" borderId="10" xfId="40" applyNumberFormat="1" applyBorder="1" applyAlignment="1">
      <alignment vertical="center" wrapText="1"/>
    </xf>
    <xf numFmtId="0" fontId="1" fillId="0" borderId="14" xfId="40" applyBorder="1" applyAlignment="1">
      <alignment horizontal="center" vertical="center" wrapText="1"/>
    </xf>
    <xf numFmtId="0" fontId="27" fillId="0" borderId="17" xfId="40" applyFont="1" applyBorder="1" applyAlignment="1">
      <alignment horizontal="center" wrapText="1"/>
    </xf>
    <xf numFmtId="4" fontId="27" fillId="0" borderId="10" xfId="40" applyNumberFormat="1" applyFont="1" applyBorder="1" applyAlignment="1">
      <alignment wrapText="1"/>
    </xf>
    <xf numFmtId="166" fontId="27" fillId="0" borderId="10" xfId="40" applyNumberFormat="1" applyFont="1" applyBorder="1" applyAlignment="1">
      <alignment horizontal="righ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24" borderId="0" xfId="0" applyFont="1" applyFill="1"/>
    <xf numFmtId="4" fontId="21" fillId="24" borderId="0" xfId="0" applyNumberFormat="1" applyFont="1" applyFill="1"/>
    <xf numFmtId="4" fontId="30" fillId="24" borderId="0" xfId="0" applyNumberFormat="1" applyFont="1" applyFill="1"/>
    <xf numFmtId="4" fontId="27" fillId="24" borderId="16" xfId="40" applyNumberFormat="1" applyFont="1" applyFill="1" applyBorder="1" applyAlignment="1">
      <alignment horizontal="right" vertical="center"/>
    </xf>
    <xf numFmtId="4" fontId="20" fillId="0" borderId="19" xfId="40" applyNumberFormat="1" applyFont="1" applyBorder="1" applyAlignment="1">
      <alignment horizontal="center" vertical="center" wrapText="1"/>
    </xf>
    <xf numFmtId="0" fontId="21" fillId="0" borderId="10" xfId="0" applyFont="1" applyBorder="1"/>
    <xf numFmtId="0" fontId="21" fillId="0" borderId="10" xfId="0" applyFont="1" applyBorder="1" applyAlignment="1">
      <alignment horizontal="left"/>
    </xf>
    <xf numFmtId="0" fontId="23" fillId="0" borderId="21" xfId="41" applyFont="1" applyBorder="1" applyAlignment="1">
      <alignment horizontal="center"/>
    </xf>
    <xf numFmtId="0" fontId="23" fillId="0" borderId="19" xfId="41" applyFont="1" applyBorder="1" applyAlignment="1">
      <alignment horizontal="center"/>
    </xf>
    <xf numFmtId="0" fontId="20" fillId="0" borderId="20" xfId="40" applyFont="1" applyBorder="1" applyAlignment="1">
      <alignment horizontal="center" vertical="center"/>
    </xf>
    <xf numFmtId="14" fontId="31" fillId="0" borderId="21" xfId="41" applyNumberFormat="1" applyFont="1" applyBorder="1" applyAlignment="1">
      <alignment horizontal="left"/>
    </xf>
    <xf numFmtId="0" fontId="31" fillId="0" borderId="19" xfId="41" applyFont="1" applyBorder="1" applyAlignment="1">
      <alignment horizontal="left"/>
    </xf>
    <xf numFmtId="0" fontId="26" fillId="0" borderId="20" xfId="40" applyFont="1" applyBorder="1" applyAlignment="1">
      <alignment vertical="center"/>
    </xf>
    <xf numFmtId="0" fontId="26" fillId="0" borderId="20" xfId="40" applyFont="1" applyBorder="1" applyAlignment="1">
      <alignment horizontal="right" vertical="center"/>
    </xf>
    <xf numFmtId="14" fontId="29" fillId="24" borderId="24" xfId="41" applyNumberFormat="1" applyFont="1" applyFill="1" applyBorder="1" applyAlignment="1">
      <alignment horizontal="center"/>
    </xf>
    <xf numFmtId="0" fontId="32" fillId="24" borderId="10" xfId="40" applyFont="1" applyFill="1" applyBorder="1" applyAlignment="1">
      <alignment horizontal="center" vertical="center"/>
    </xf>
    <xf numFmtId="0" fontId="32" fillId="24" borderId="10" xfId="40" applyFont="1" applyFill="1" applyBorder="1"/>
    <xf numFmtId="4" fontId="32" fillId="24" borderId="14" xfId="40" applyNumberFormat="1" applyFont="1" applyFill="1" applyBorder="1" applyAlignment="1">
      <alignment horizontal="right" vertical="center"/>
    </xf>
    <xf numFmtId="14" fontId="32" fillId="24" borderId="10" xfId="40" applyNumberFormat="1" applyFont="1" applyFill="1" applyBorder="1" applyAlignment="1">
      <alignment horizontal="left" vertical="center"/>
    </xf>
    <xf numFmtId="14" fontId="26" fillId="24" borderId="10" xfId="40" applyNumberFormat="1" applyFont="1" applyFill="1" applyBorder="1" applyAlignment="1">
      <alignment horizontal="left" vertical="center"/>
    </xf>
    <xf numFmtId="0" fontId="26" fillId="24" borderId="0" xfId="0" applyFont="1" applyFill="1"/>
    <xf numFmtId="0" fontId="1" fillId="0" borderId="25" xfId="40" applyBorder="1" applyAlignment="1">
      <alignment horizontal="center" wrapText="1"/>
    </xf>
    <xf numFmtId="0" fontId="1" fillId="0" borderId="22" xfId="40" applyBorder="1" applyAlignment="1">
      <alignment horizontal="center" vertical="center" wrapText="1"/>
    </xf>
    <xf numFmtId="4" fontId="20" fillId="0" borderId="22" xfId="40" applyNumberFormat="1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wrapText="1"/>
    </xf>
    <xf numFmtId="4" fontId="27" fillId="0" borderId="22" xfId="40" applyNumberFormat="1" applyFont="1" applyBorder="1" applyAlignment="1">
      <alignment horizontal="center" vertical="center" wrapText="1"/>
    </xf>
    <xf numFmtId="0" fontId="27" fillId="0" borderId="25" xfId="40" applyFont="1" applyBorder="1" applyAlignment="1">
      <alignment horizontal="center" wrapText="1"/>
    </xf>
    <xf numFmtId="0" fontId="21" fillId="0" borderId="17" xfId="40" applyFont="1" applyBorder="1" applyAlignment="1">
      <alignment horizontal="left" wrapText="1"/>
    </xf>
    <xf numFmtId="0" fontId="21" fillId="0" borderId="17" xfId="40" applyFont="1" applyBorder="1" applyAlignment="1">
      <alignment horizontal="center" wrapText="1"/>
    </xf>
    <xf numFmtId="0" fontId="22" fillId="0" borderId="17" xfId="40" applyFont="1" applyBorder="1" applyAlignment="1">
      <alignment horizontal="center" wrapText="1"/>
    </xf>
    <xf numFmtId="0" fontId="31" fillId="0" borderId="19" xfId="41" applyFont="1" applyBorder="1" applyAlignment="1">
      <alignment horizontal="right"/>
    </xf>
    <xf numFmtId="164" fontId="20" fillId="0" borderId="10" xfId="40" applyNumberFormat="1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/>
    </xf>
    <xf numFmtId="2" fontId="1" fillId="0" borderId="23" xfId="40" applyNumberFormat="1" applyBorder="1" applyAlignment="1">
      <alignment horizontal="center" vertical="center"/>
    </xf>
    <xf numFmtId="4" fontId="25" fillId="24" borderId="0" xfId="0" applyNumberFormat="1" applyFont="1" applyFill="1"/>
    <xf numFmtId="0" fontId="1" fillId="0" borderId="14" xfId="0" applyFont="1" applyBorder="1" applyAlignment="1">
      <alignment vertical="center" wrapText="1"/>
    </xf>
    <xf numFmtId="0" fontId="1" fillId="0" borderId="0" xfId="0" applyFont="1"/>
    <xf numFmtId="0" fontId="1" fillId="0" borderId="14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26" fillId="0" borderId="19" xfId="40" applyFont="1" applyBorder="1" applyAlignment="1">
      <alignment horizontal="left" vertical="center" wrapText="1"/>
    </xf>
    <xf numFmtId="0" fontId="27" fillId="0" borderId="22" xfId="40" applyFont="1" applyBorder="1" applyAlignment="1">
      <alignment horizontal="center" vertical="center" wrapText="1"/>
    </xf>
    <xf numFmtId="14" fontId="29" fillId="25" borderId="17" xfId="41" applyNumberFormat="1" applyFont="1" applyFill="1" applyBorder="1" applyAlignment="1">
      <alignment horizontal="left" wrapText="1"/>
    </xf>
    <xf numFmtId="0" fontId="29" fillId="25" borderId="10" xfId="41" applyFont="1" applyFill="1" applyBorder="1" applyAlignment="1">
      <alignment horizontal="left"/>
    </xf>
    <xf numFmtId="2" fontId="26" fillId="25" borderId="14" xfId="40" applyNumberFormat="1" applyFont="1" applyFill="1" applyBorder="1" applyAlignment="1">
      <alignment vertical="center"/>
    </xf>
    <xf numFmtId="4" fontId="26" fillId="24" borderId="20" xfId="40" applyNumberFormat="1" applyFont="1" applyFill="1" applyBorder="1" applyAlignment="1">
      <alignment horizontal="right" vertical="center"/>
    </xf>
    <xf numFmtId="4" fontId="26" fillId="24" borderId="14" xfId="40" applyNumberFormat="1" applyFont="1" applyFill="1" applyBorder="1" applyAlignment="1">
      <alignment vertical="center"/>
    </xf>
    <xf numFmtId="4" fontId="26" fillId="24" borderId="0" xfId="0" applyNumberFormat="1" applyFont="1" applyFill="1" applyAlignment="1">
      <alignment horizontal="right"/>
    </xf>
    <xf numFmtId="4" fontId="26" fillId="24" borderId="0" xfId="0" applyNumberFormat="1" applyFont="1" applyFill="1"/>
    <xf numFmtId="0" fontId="21" fillId="24" borderId="10" xfId="0" applyFont="1" applyFill="1" applyBorder="1" applyAlignment="1">
      <alignment horizontal="center"/>
    </xf>
    <xf numFmtId="4" fontId="26" fillId="24" borderId="26" xfId="40" applyNumberFormat="1" applyFont="1" applyFill="1" applyBorder="1" applyAlignment="1">
      <alignment horizontal="right" vertical="center"/>
    </xf>
    <xf numFmtId="0" fontId="21" fillId="24" borderId="10" xfId="0" applyFont="1" applyFill="1" applyBorder="1"/>
    <xf numFmtId="0" fontId="20" fillId="0" borderId="0" xfId="40" applyFont="1" applyAlignment="1">
      <alignment horizontal="left"/>
    </xf>
    <xf numFmtId="0" fontId="20" fillId="0" borderId="18" xfId="40" applyFont="1" applyBorder="1" applyAlignment="1">
      <alignment horizontal="left"/>
    </xf>
    <xf numFmtId="0" fontId="20" fillId="0" borderId="15" xfId="40" applyFont="1" applyBorder="1" applyAlignment="1">
      <alignment horizontal="left"/>
    </xf>
  </cellXfs>
  <cellStyles count="49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30"/>
    <cellStyle name="Comma 3" xfId="29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40"/>
    <cellStyle name="Normal 2 2" xfId="41"/>
    <cellStyle name="Normal 2_macheta" xfId="42"/>
    <cellStyle name="Normal 3" xfId="43"/>
    <cellStyle name="Normal 4" xfId="1"/>
    <cellStyle name="Note 2" xfId="44"/>
    <cellStyle name="Output 2" xfId="45"/>
    <cellStyle name="Title 2" xfId="46"/>
    <cellStyle name="Total 2" xfId="47"/>
    <cellStyle name="Warning Text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view="pageLayout" zoomScaleNormal="100" workbookViewId="0">
      <selection activeCell="D10" sqref="D10"/>
    </sheetView>
  </sheetViews>
  <sheetFormatPr defaultColWidth="9.109375" defaultRowHeight="13.8" x14ac:dyDescent="0.25"/>
  <cols>
    <col min="1" max="1" width="11" style="10" customWidth="1"/>
    <col min="2" max="2" width="10.109375" style="10" customWidth="1"/>
    <col min="3" max="3" width="9.109375" style="10"/>
    <col min="4" max="4" width="10.109375" style="10" bestFit="1" customWidth="1"/>
    <col min="5" max="5" width="12.109375" style="10" customWidth="1"/>
    <col min="6" max="6" width="18.88671875" style="10" customWidth="1"/>
    <col min="7" max="16384" width="9.109375" style="10"/>
  </cols>
  <sheetData>
    <row r="1" spans="1:6" ht="14.25" x14ac:dyDescent="0.2">
      <c r="A1" s="1" t="s">
        <v>4</v>
      </c>
      <c r="B1" s="1"/>
      <c r="C1" s="6"/>
      <c r="D1" s="6"/>
      <c r="E1" s="21"/>
      <c r="F1" s="6"/>
    </row>
    <row r="2" spans="1:6" ht="14.25" x14ac:dyDescent="0.2">
      <c r="A2" s="8"/>
      <c r="B2" s="8"/>
      <c r="C2" s="8"/>
      <c r="D2" s="8"/>
      <c r="E2" s="22"/>
      <c r="F2" s="8"/>
    </row>
    <row r="3" spans="1:6" ht="14.25" x14ac:dyDescent="0.2">
      <c r="A3" s="1" t="s">
        <v>57</v>
      </c>
      <c r="B3" s="6"/>
      <c r="C3" s="6"/>
      <c r="D3" s="6"/>
      <c r="E3" s="21"/>
      <c r="F3" s="8"/>
    </row>
    <row r="4" spans="1:6" ht="14.25" x14ac:dyDescent="0.2">
      <c r="A4" s="5" t="s">
        <v>5</v>
      </c>
      <c r="B4" s="1" t="s">
        <v>89</v>
      </c>
      <c r="C4" s="1"/>
      <c r="D4" s="8"/>
      <c r="E4" s="22"/>
      <c r="F4" s="8"/>
    </row>
    <row r="5" spans="1:6" ht="15" customHeight="1" thickBot="1" x14ac:dyDescent="0.25">
      <c r="A5" s="6"/>
      <c r="B5" s="1"/>
      <c r="C5" s="1"/>
      <c r="D5" s="1"/>
      <c r="E5" s="21"/>
      <c r="F5" s="8"/>
    </row>
    <row r="6" spans="1:6" ht="14.25" x14ac:dyDescent="0.2">
      <c r="A6" s="43" t="s">
        <v>23</v>
      </c>
      <c r="B6" s="11" t="s">
        <v>6</v>
      </c>
      <c r="C6" s="11" t="s">
        <v>7</v>
      </c>
      <c r="D6" s="11" t="s">
        <v>8</v>
      </c>
      <c r="E6" s="11" t="s">
        <v>3</v>
      </c>
      <c r="F6" s="44" t="s">
        <v>29</v>
      </c>
    </row>
    <row r="7" spans="1:6" ht="25.5" x14ac:dyDescent="0.2">
      <c r="A7" s="17" t="s">
        <v>36</v>
      </c>
      <c r="B7" s="15" t="s">
        <v>23</v>
      </c>
      <c r="C7" s="15" t="s">
        <v>23</v>
      </c>
      <c r="D7" s="45">
        <v>59465</v>
      </c>
      <c r="E7" s="16" t="s">
        <v>23</v>
      </c>
      <c r="F7" s="18" t="s">
        <v>23</v>
      </c>
    </row>
    <row r="8" spans="1:6" ht="14.25" x14ac:dyDescent="0.2">
      <c r="A8" s="46" t="s">
        <v>38</v>
      </c>
      <c r="B8" s="15" t="s">
        <v>90</v>
      </c>
      <c r="C8" s="15">
        <v>7</v>
      </c>
      <c r="D8" s="72">
        <v>20850</v>
      </c>
      <c r="E8" s="16" t="s">
        <v>23</v>
      </c>
      <c r="F8" s="32"/>
    </row>
    <row r="9" spans="1:6" ht="47.25" customHeight="1" x14ac:dyDescent="0.2">
      <c r="A9" s="30" t="s">
        <v>37</v>
      </c>
      <c r="B9" s="15" t="s">
        <v>23</v>
      </c>
      <c r="C9" s="15" t="s">
        <v>23</v>
      </c>
      <c r="D9" s="72">
        <v>20850</v>
      </c>
      <c r="E9" s="16" t="s">
        <v>23</v>
      </c>
      <c r="F9" s="18" t="s">
        <v>23</v>
      </c>
    </row>
    <row r="10" spans="1:6" ht="15" thickBot="1" x14ac:dyDescent="0.25">
      <c r="A10" s="47" t="s">
        <v>23</v>
      </c>
      <c r="B10" s="23" t="s">
        <v>23</v>
      </c>
      <c r="C10" s="23" t="s">
        <v>23</v>
      </c>
      <c r="D10" s="48" t="s">
        <v>23</v>
      </c>
      <c r="E10" s="49">
        <f>SUM(D7:D8)</f>
        <v>80315</v>
      </c>
      <c r="F10" s="50" t="s">
        <v>23</v>
      </c>
    </row>
    <row r="11" spans="1:6" ht="14.25" x14ac:dyDescent="0.2">
      <c r="A11" s="25"/>
      <c r="B11" s="26"/>
      <c r="C11" s="26"/>
      <c r="D11" s="26"/>
      <c r="E11" s="27"/>
      <c r="F11" s="28"/>
    </row>
    <row r="12" spans="1:6" ht="14.25" x14ac:dyDescent="0.2">
      <c r="A12" s="8"/>
      <c r="B12" s="8"/>
      <c r="C12" s="8"/>
      <c r="D12" s="8"/>
      <c r="E12" s="22"/>
      <c r="F12" s="20"/>
    </row>
    <row r="13" spans="1:6" ht="15" x14ac:dyDescent="0.25">
      <c r="A13"/>
      <c r="B13"/>
      <c r="C13"/>
      <c r="D13"/>
      <c r="E13"/>
      <c r="F13"/>
    </row>
    <row r="14" spans="1:6" ht="15" x14ac:dyDescent="0.25">
      <c r="A14"/>
      <c r="B14"/>
      <c r="C14"/>
      <c r="D14"/>
      <c r="E14"/>
      <c r="F14"/>
    </row>
    <row r="15" spans="1:6" ht="15" x14ac:dyDescent="0.25">
      <c r="A15"/>
      <c r="B15"/>
      <c r="C15"/>
      <c r="D15"/>
      <c r="E15"/>
      <c r="F15"/>
    </row>
    <row r="16" spans="1:6" ht="15" x14ac:dyDescent="0.25">
      <c r="A16"/>
      <c r="B16"/>
      <c r="C16"/>
      <c r="D16"/>
      <c r="E16"/>
      <c r="F16"/>
    </row>
    <row r="17" spans="1:6" ht="15" x14ac:dyDescent="0.25">
      <c r="A17"/>
      <c r="B17"/>
      <c r="C17"/>
      <c r="D17"/>
      <c r="E17"/>
      <c r="F17"/>
    </row>
  </sheetData>
  <sheetProtection password="CC71" sheet="1" objects="1" scenarios="1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4"/>
  <sheetViews>
    <sheetView view="pageLayout" topLeftCell="A160" zoomScaleNormal="100" workbookViewId="0">
      <selection activeCell="E220" sqref="E220"/>
    </sheetView>
  </sheetViews>
  <sheetFormatPr defaultColWidth="9.109375" defaultRowHeight="13.2" x14ac:dyDescent="0.25"/>
  <cols>
    <col min="1" max="1" width="19.109375" style="8" customWidth="1"/>
    <col min="2" max="2" width="11.33203125" style="8" bestFit="1" customWidth="1"/>
    <col min="3" max="3" width="6.5546875" style="8" bestFit="1" customWidth="1"/>
    <col min="4" max="4" width="13.109375" style="8" customWidth="1"/>
    <col min="5" max="5" width="14.44140625" style="22" bestFit="1" customWidth="1"/>
    <col min="6" max="6" width="25.88671875" style="8" customWidth="1"/>
    <col min="7" max="7" width="12.6640625" style="8" bestFit="1" customWidth="1"/>
    <col min="8" max="8" width="11.6640625" style="8" bestFit="1" customWidth="1"/>
    <col min="9" max="9" width="12.6640625" style="8" bestFit="1" customWidth="1"/>
    <col min="10" max="10" width="9.109375" style="8"/>
    <col min="11" max="11" width="12.6640625" style="8" bestFit="1" customWidth="1"/>
    <col min="12" max="16384" width="9.109375" style="8"/>
  </cols>
  <sheetData>
    <row r="1" spans="1:6" ht="12.75" x14ac:dyDescent="0.2">
      <c r="A1" s="1" t="s">
        <v>4</v>
      </c>
      <c r="B1" s="1"/>
      <c r="C1" s="6"/>
      <c r="D1" s="6"/>
      <c r="E1" s="21"/>
      <c r="F1" s="6"/>
    </row>
    <row r="3" spans="1:6" ht="12.75" x14ac:dyDescent="0.2">
      <c r="A3" s="1" t="s">
        <v>27</v>
      </c>
      <c r="B3" s="6"/>
      <c r="C3" s="6"/>
      <c r="D3" s="6"/>
      <c r="E3" s="21"/>
    </row>
    <row r="4" spans="1:6" ht="12.75" x14ac:dyDescent="0.2">
      <c r="A4" s="1" t="s">
        <v>28</v>
      </c>
      <c r="B4" s="6"/>
      <c r="C4" s="6"/>
      <c r="D4" s="6"/>
      <c r="E4" s="21"/>
    </row>
    <row r="5" spans="1:6" ht="12.75" x14ac:dyDescent="0.2">
      <c r="A5" s="5" t="s">
        <v>5</v>
      </c>
      <c r="B5" s="1" t="s">
        <v>82</v>
      </c>
      <c r="C5" s="1"/>
    </row>
    <row r="6" spans="1:6" ht="13.5" thickBot="1" x14ac:dyDescent="0.25">
      <c r="A6" s="6"/>
      <c r="B6" s="1"/>
      <c r="C6" s="1"/>
      <c r="D6" s="1"/>
      <c r="E6" s="21"/>
    </row>
    <row r="7" spans="1:6" ht="12.75" x14ac:dyDescent="0.2">
      <c r="A7" s="34" t="s">
        <v>23</v>
      </c>
      <c r="B7" s="35" t="s">
        <v>6</v>
      </c>
      <c r="C7" s="35" t="s">
        <v>7</v>
      </c>
      <c r="D7" s="35" t="s">
        <v>8</v>
      </c>
      <c r="E7" s="36" t="s">
        <v>3</v>
      </c>
      <c r="F7" s="37" t="s">
        <v>29</v>
      </c>
    </row>
    <row r="8" spans="1:6" ht="12.75" x14ac:dyDescent="0.2">
      <c r="A8" s="68" t="s">
        <v>9</v>
      </c>
      <c r="B8" s="98" t="s">
        <v>23</v>
      </c>
      <c r="C8" s="98" t="s">
        <v>23</v>
      </c>
      <c r="D8" s="99">
        <v>4446124</v>
      </c>
      <c r="E8" s="100" t="s">
        <v>23</v>
      </c>
      <c r="F8" s="101" t="s">
        <v>23</v>
      </c>
    </row>
    <row r="9" spans="1:6" ht="12.75" x14ac:dyDescent="0.2">
      <c r="A9" s="102" t="s">
        <v>10</v>
      </c>
      <c r="B9" s="53"/>
      <c r="C9" s="53"/>
      <c r="D9" s="103"/>
      <c r="E9" s="54"/>
      <c r="F9" s="104"/>
    </row>
    <row r="10" spans="1:6" ht="12.75" x14ac:dyDescent="0.2">
      <c r="A10" s="102" t="s">
        <v>23</v>
      </c>
      <c r="B10" s="53" t="s">
        <v>90</v>
      </c>
      <c r="C10" s="53">
        <v>7</v>
      </c>
      <c r="D10" s="103">
        <v>114081</v>
      </c>
      <c r="E10" s="54" t="s">
        <v>23</v>
      </c>
      <c r="F10" s="104" t="s">
        <v>30</v>
      </c>
    </row>
    <row r="11" spans="1:6" ht="12.75" x14ac:dyDescent="0.2">
      <c r="A11" s="102" t="s">
        <v>23</v>
      </c>
      <c r="B11" s="53" t="s">
        <v>90</v>
      </c>
      <c r="C11" s="53">
        <v>7</v>
      </c>
      <c r="D11" s="103">
        <v>3826</v>
      </c>
      <c r="E11" s="54"/>
      <c r="F11" s="104" t="s">
        <v>67</v>
      </c>
    </row>
    <row r="12" spans="1:6" ht="25.5" x14ac:dyDescent="0.2">
      <c r="A12" s="102" t="s">
        <v>23</v>
      </c>
      <c r="B12" s="53" t="s">
        <v>90</v>
      </c>
      <c r="C12" s="53">
        <v>7</v>
      </c>
      <c r="D12" s="103">
        <v>562333</v>
      </c>
      <c r="E12" s="54" t="s">
        <v>23</v>
      </c>
      <c r="F12" s="104" t="s">
        <v>68</v>
      </c>
    </row>
    <row r="13" spans="1:6" ht="25.5" x14ac:dyDescent="0.2">
      <c r="A13" s="102"/>
      <c r="B13" s="53" t="s">
        <v>90</v>
      </c>
      <c r="C13" s="53">
        <v>7</v>
      </c>
      <c r="D13" s="103">
        <v>520391</v>
      </c>
      <c r="E13" s="54" t="s">
        <v>23</v>
      </c>
      <c r="F13" s="104" t="s">
        <v>31</v>
      </c>
    </row>
    <row r="14" spans="1:6" ht="25.5" x14ac:dyDescent="0.2">
      <c r="A14" s="102"/>
      <c r="B14" s="53" t="s">
        <v>90</v>
      </c>
      <c r="C14" s="53">
        <v>7</v>
      </c>
      <c r="D14" s="103">
        <v>200</v>
      </c>
      <c r="E14" s="54" t="s">
        <v>23</v>
      </c>
      <c r="F14" s="104" t="s">
        <v>71</v>
      </c>
    </row>
    <row r="15" spans="1:6" ht="25.5" x14ac:dyDescent="0.2">
      <c r="A15" s="102" t="s">
        <v>23</v>
      </c>
      <c r="B15" s="53" t="s">
        <v>90</v>
      </c>
      <c r="C15" s="53">
        <v>7</v>
      </c>
      <c r="D15" s="103">
        <v>3899</v>
      </c>
      <c r="E15" s="54" t="s">
        <v>23</v>
      </c>
      <c r="F15" s="104" t="s">
        <v>35</v>
      </c>
    </row>
    <row r="16" spans="1:6" ht="25.5" x14ac:dyDescent="0.2">
      <c r="A16" s="102" t="s">
        <v>23</v>
      </c>
      <c r="B16" s="53" t="s">
        <v>90</v>
      </c>
      <c r="C16" s="53">
        <v>7</v>
      </c>
      <c r="D16" s="103">
        <v>3468</v>
      </c>
      <c r="E16" s="54" t="s">
        <v>23</v>
      </c>
      <c r="F16" s="104" t="s">
        <v>35</v>
      </c>
    </row>
    <row r="17" spans="1:10" ht="25.5" x14ac:dyDescent="0.2">
      <c r="A17" s="102" t="s">
        <v>23</v>
      </c>
      <c r="B17" s="53" t="s">
        <v>90</v>
      </c>
      <c r="C17" s="53">
        <v>7</v>
      </c>
      <c r="D17" s="103">
        <v>2125</v>
      </c>
      <c r="E17" s="54" t="s">
        <v>23</v>
      </c>
      <c r="F17" s="104" t="s">
        <v>171</v>
      </c>
    </row>
    <row r="18" spans="1:10" ht="25.5" x14ac:dyDescent="0.2">
      <c r="A18" s="102"/>
      <c r="B18" s="53" t="s">
        <v>90</v>
      </c>
      <c r="C18" s="53">
        <v>7</v>
      </c>
      <c r="D18" s="103">
        <v>3374</v>
      </c>
      <c r="E18" s="54" t="s">
        <v>23</v>
      </c>
      <c r="F18" s="104" t="s">
        <v>35</v>
      </c>
    </row>
    <row r="19" spans="1:10" ht="25.5" x14ac:dyDescent="0.2">
      <c r="A19" s="102" t="s">
        <v>23</v>
      </c>
      <c r="B19" s="53" t="s">
        <v>90</v>
      </c>
      <c r="C19" s="53">
        <v>7</v>
      </c>
      <c r="D19" s="103">
        <v>5856</v>
      </c>
      <c r="E19" s="54" t="s">
        <v>23</v>
      </c>
      <c r="F19" s="104" t="s">
        <v>35</v>
      </c>
    </row>
    <row r="20" spans="1:10" ht="25.5" x14ac:dyDescent="0.2">
      <c r="A20" s="102"/>
      <c r="B20" s="53" t="s">
        <v>90</v>
      </c>
      <c r="C20" s="53">
        <v>7</v>
      </c>
      <c r="D20" s="103">
        <v>3899</v>
      </c>
      <c r="E20" s="54" t="s">
        <v>23</v>
      </c>
      <c r="F20" s="104" t="s">
        <v>35</v>
      </c>
    </row>
    <row r="21" spans="1:10" ht="25.5" x14ac:dyDescent="0.2">
      <c r="A21" s="102"/>
      <c r="B21" s="53" t="s">
        <v>90</v>
      </c>
      <c r="C21" s="53">
        <v>7</v>
      </c>
      <c r="D21" s="103">
        <v>150</v>
      </c>
      <c r="E21" s="54" t="s">
        <v>23</v>
      </c>
      <c r="F21" s="104" t="s">
        <v>76</v>
      </c>
    </row>
    <row r="22" spans="1:10" ht="25.5" x14ac:dyDescent="0.2">
      <c r="A22" s="102"/>
      <c r="B22" s="53" t="s">
        <v>90</v>
      </c>
      <c r="C22" s="53">
        <v>7</v>
      </c>
      <c r="D22" s="103">
        <v>150</v>
      </c>
      <c r="E22" s="54" t="s">
        <v>23</v>
      </c>
      <c r="F22" s="104" t="s">
        <v>75</v>
      </c>
    </row>
    <row r="23" spans="1:10" ht="25.5" x14ac:dyDescent="0.2">
      <c r="A23" s="102"/>
      <c r="B23" s="53" t="s">
        <v>90</v>
      </c>
      <c r="C23" s="53">
        <v>7</v>
      </c>
      <c r="D23" s="103">
        <v>2709</v>
      </c>
      <c r="E23" s="54" t="s">
        <v>23</v>
      </c>
      <c r="F23" s="104" t="s">
        <v>35</v>
      </c>
    </row>
    <row r="24" spans="1:10" ht="25.5" x14ac:dyDescent="0.2">
      <c r="A24" s="102"/>
      <c r="B24" s="53" t="s">
        <v>90</v>
      </c>
      <c r="C24" s="53">
        <v>7</v>
      </c>
      <c r="D24" s="103">
        <v>1661</v>
      </c>
      <c r="E24" s="54" t="s">
        <v>23</v>
      </c>
      <c r="F24" s="104" t="s">
        <v>74</v>
      </c>
    </row>
    <row r="25" spans="1:10" ht="25.5" x14ac:dyDescent="0.2">
      <c r="A25" s="102" t="s">
        <v>23</v>
      </c>
      <c r="B25" s="53" t="s">
        <v>90</v>
      </c>
      <c r="C25" s="53">
        <v>7</v>
      </c>
      <c r="D25" s="103">
        <v>1661</v>
      </c>
      <c r="E25" s="54" t="s">
        <v>23</v>
      </c>
      <c r="F25" s="104" t="s">
        <v>73</v>
      </c>
    </row>
    <row r="26" spans="1:10" ht="25.5" x14ac:dyDescent="0.2">
      <c r="A26" s="102" t="s">
        <v>23</v>
      </c>
      <c r="B26" s="53" t="s">
        <v>90</v>
      </c>
      <c r="C26" s="53">
        <v>7</v>
      </c>
      <c r="D26" s="103">
        <v>4042</v>
      </c>
      <c r="E26" s="54" t="s">
        <v>23</v>
      </c>
      <c r="F26" s="104" t="s">
        <v>35</v>
      </c>
    </row>
    <row r="27" spans="1:10" ht="25.5" x14ac:dyDescent="0.2">
      <c r="A27" s="102" t="s">
        <v>23</v>
      </c>
      <c r="B27" s="53" t="s">
        <v>90</v>
      </c>
      <c r="C27" s="53">
        <v>7</v>
      </c>
      <c r="D27" s="103">
        <v>3654</v>
      </c>
      <c r="E27" s="54" t="s">
        <v>23</v>
      </c>
      <c r="F27" s="61" t="s">
        <v>35</v>
      </c>
    </row>
    <row r="28" spans="1:10" ht="25.5" x14ac:dyDescent="0.2">
      <c r="A28" s="102"/>
      <c r="B28" s="53" t="s">
        <v>90</v>
      </c>
      <c r="C28" s="53">
        <v>7</v>
      </c>
      <c r="D28" s="103">
        <v>3412</v>
      </c>
      <c r="E28" s="54" t="s">
        <v>23</v>
      </c>
      <c r="F28" s="61" t="s">
        <v>35</v>
      </c>
    </row>
    <row r="29" spans="1:10" ht="25.5" x14ac:dyDescent="0.2">
      <c r="A29" s="102"/>
      <c r="B29" s="53" t="s">
        <v>90</v>
      </c>
      <c r="C29" s="53">
        <v>7</v>
      </c>
      <c r="D29" s="103">
        <v>50</v>
      </c>
      <c r="E29" s="54" t="s">
        <v>23</v>
      </c>
      <c r="F29" s="61" t="s">
        <v>77</v>
      </c>
    </row>
    <row r="30" spans="1:10" ht="25.5" x14ac:dyDescent="0.2">
      <c r="A30" s="102" t="s">
        <v>23</v>
      </c>
      <c r="B30" s="53" t="s">
        <v>90</v>
      </c>
      <c r="C30" s="53">
        <v>7</v>
      </c>
      <c r="D30" s="103">
        <v>3101</v>
      </c>
      <c r="E30" s="54" t="s">
        <v>23</v>
      </c>
      <c r="F30" s="61" t="s">
        <v>35</v>
      </c>
    </row>
    <row r="31" spans="1:10" ht="25.5" x14ac:dyDescent="0.2">
      <c r="A31" s="102"/>
      <c r="B31" s="53" t="s">
        <v>90</v>
      </c>
      <c r="C31" s="53">
        <v>7</v>
      </c>
      <c r="D31" s="103">
        <v>3654</v>
      </c>
      <c r="E31" s="54" t="s">
        <v>23</v>
      </c>
      <c r="F31" s="61" t="s">
        <v>35</v>
      </c>
    </row>
    <row r="32" spans="1:10" ht="25.5" x14ac:dyDescent="0.2">
      <c r="A32" s="102"/>
      <c r="B32" s="53" t="s">
        <v>90</v>
      </c>
      <c r="C32" s="53">
        <v>7</v>
      </c>
      <c r="D32" s="103">
        <v>3137</v>
      </c>
      <c r="E32" s="54" t="s">
        <v>23</v>
      </c>
      <c r="F32" s="61" t="s">
        <v>35</v>
      </c>
      <c r="H32" s="20"/>
      <c r="J32" s="20"/>
    </row>
    <row r="33" spans="1:15" ht="25.5" x14ac:dyDescent="0.2">
      <c r="A33" s="102" t="s">
        <v>23</v>
      </c>
      <c r="B33" s="53" t="s">
        <v>90</v>
      </c>
      <c r="C33" s="53">
        <v>7</v>
      </c>
      <c r="D33" s="103">
        <v>4314</v>
      </c>
      <c r="E33" s="54" t="s">
        <v>23</v>
      </c>
      <c r="F33" s="61" t="s">
        <v>35</v>
      </c>
      <c r="H33" s="20"/>
    </row>
    <row r="34" spans="1:15" ht="25.5" x14ac:dyDescent="0.2">
      <c r="A34" s="102" t="s">
        <v>23</v>
      </c>
      <c r="B34" s="53" t="s">
        <v>90</v>
      </c>
      <c r="C34" s="53">
        <v>7</v>
      </c>
      <c r="D34" s="103">
        <v>3795</v>
      </c>
      <c r="E34" s="54" t="s">
        <v>23</v>
      </c>
      <c r="F34" s="61" t="s">
        <v>35</v>
      </c>
    </row>
    <row r="35" spans="1:15" ht="25.5" x14ac:dyDescent="0.2">
      <c r="A35" s="102"/>
      <c r="B35" s="53" t="s">
        <v>90</v>
      </c>
      <c r="C35" s="53">
        <v>7</v>
      </c>
      <c r="D35" s="103">
        <v>5209</v>
      </c>
      <c r="E35" s="54" t="s">
        <v>23</v>
      </c>
      <c r="F35" s="61" t="s">
        <v>35</v>
      </c>
    </row>
    <row r="36" spans="1:15" ht="25.5" x14ac:dyDescent="0.2">
      <c r="A36" s="102"/>
      <c r="B36" s="53" t="s">
        <v>90</v>
      </c>
      <c r="C36" s="53">
        <v>7</v>
      </c>
      <c r="D36" s="103">
        <v>3903</v>
      </c>
      <c r="E36" s="54" t="s">
        <v>23</v>
      </c>
      <c r="F36" s="61" t="s">
        <v>35</v>
      </c>
      <c r="N36" s="20"/>
      <c r="O36" s="20"/>
    </row>
    <row r="37" spans="1:15" ht="25.5" x14ac:dyDescent="0.2">
      <c r="A37" s="102"/>
      <c r="B37" s="53" t="s">
        <v>90</v>
      </c>
      <c r="C37" s="53">
        <v>7</v>
      </c>
      <c r="D37" s="103">
        <v>2686</v>
      </c>
      <c r="E37" s="54" t="s">
        <v>23</v>
      </c>
      <c r="F37" s="61" t="s">
        <v>35</v>
      </c>
      <c r="N37" s="20"/>
      <c r="O37" s="20"/>
    </row>
    <row r="38" spans="1:15" ht="25.5" x14ac:dyDescent="0.2">
      <c r="A38" s="102"/>
      <c r="B38" s="53" t="s">
        <v>90</v>
      </c>
      <c r="C38" s="53">
        <v>7</v>
      </c>
      <c r="D38" s="103">
        <v>4042</v>
      </c>
      <c r="E38" s="54" t="s">
        <v>23</v>
      </c>
      <c r="F38" s="61" t="s">
        <v>35</v>
      </c>
      <c r="N38" s="20"/>
      <c r="O38" s="20"/>
    </row>
    <row r="39" spans="1:15" ht="25.5" x14ac:dyDescent="0.2">
      <c r="A39" s="102"/>
      <c r="B39" s="53" t="s">
        <v>90</v>
      </c>
      <c r="C39" s="53">
        <v>7</v>
      </c>
      <c r="D39" s="103">
        <v>3925</v>
      </c>
      <c r="E39" s="54" t="s">
        <v>23</v>
      </c>
      <c r="F39" s="61" t="s">
        <v>35</v>
      </c>
      <c r="N39" s="20"/>
      <c r="O39" s="20"/>
    </row>
    <row r="40" spans="1:15" ht="25.5" x14ac:dyDescent="0.2">
      <c r="A40" s="102"/>
      <c r="B40" s="53" t="s">
        <v>90</v>
      </c>
      <c r="C40" s="53">
        <v>7</v>
      </c>
      <c r="D40" s="103">
        <v>3113</v>
      </c>
      <c r="E40" s="54" t="s">
        <v>23</v>
      </c>
      <c r="F40" s="61" t="s">
        <v>35</v>
      </c>
    </row>
    <row r="41" spans="1:15" ht="25.5" x14ac:dyDescent="0.2">
      <c r="A41" s="102"/>
      <c r="B41" s="53" t="s">
        <v>90</v>
      </c>
      <c r="C41" s="53">
        <v>7</v>
      </c>
      <c r="D41" s="103">
        <v>4401</v>
      </c>
      <c r="E41" s="54" t="s">
        <v>23</v>
      </c>
      <c r="F41" s="61" t="s">
        <v>35</v>
      </c>
    </row>
    <row r="42" spans="1:15" ht="25.5" x14ac:dyDescent="0.2">
      <c r="A42" s="102"/>
      <c r="B42" s="53" t="s">
        <v>90</v>
      </c>
      <c r="C42" s="53">
        <v>7</v>
      </c>
      <c r="D42" s="103">
        <v>2448</v>
      </c>
      <c r="E42" s="54" t="s">
        <v>23</v>
      </c>
      <c r="F42" s="61" t="s">
        <v>35</v>
      </c>
    </row>
    <row r="43" spans="1:15" ht="25.5" x14ac:dyDescent="0.2">
      <c r="A43" s="102"/>
      <c r="B43" s="53" t="s">
        <v>90</v>
      </c>
      <c r="C43" s="53">
        <v>7</v>
      </c>
      <c r="D43" s="103">
        <v>3560</v>
      </c>
      <c r="E43" s="54" t="s">
        <v>23</v>
      </c>
      <c r="F43" s="61" t="s">
        <v>35</v>
      </c>
    </row>
    <row r="44" spans="1:15" ht="25.5" x14ac:dyDescent="0.2">
      <c r="A44" s="102"/>
      <c r="B44" s="53" t="s">
        <v>90</v>
      </c>
      <c r="C44" s="53">
        <v>7</v>
      </c>
      <c r="D44" s="103">
        <v>3723</v>
      </c>
      <c r="E44" s="54" t="s">
        <v>23</v>
      </c>
      <c r="F44" s="61" t="s">
        <v>35</v>
      </c>
    </row>
    <row r="45" spans="1:15" ht="25.5" x14ac:dyDescent="0.2">
      <c r="A45" s="102"/>
      <c r="B45" s="53" t="s">
        <v>90</v>
      </c>
      <c r="C45" s="53">
        <v>7</v>
      </c>
      <c r="D45" s="103">
        <v>1449</v>
      </c>
      <c r="E45" s="54" t="s">
        <v>23</v>
      </c>
      <c r="F45" s="61" t="s">
        <v>35</v>
      </c>
    </row>
    <row r="46" spans="1:15" ht="25.5" x14ac:dyDescent="0.2">
      <c r="A46" s="102"/>
      <c r="B46" s="53" t="s">
        <v>90</v>
      </c>
      <c r="C46" s="53">
        <v>7</v>
      </c>
      <c r="D46" s="103">
        <v>50</v>
      </c>
      <c r="E46" s="54" t="s">
        <v>23</v>
      </c>
      <c r="F46" s="61" t="s">
        <v>80</v>
      </c>
    </row>
    <row r="47" spans="1:15" ht="25.5" x14ac:dyDescent="0.2">
      <c r="A47" s="102"/>
      <c r="B47" s="53" t="s">
        <v>90</v>
      </c>
      <c r="C47" s="53">
        <v>7</v>
      </c>
      <c r="D47" s="103">
        <v>50</v>
      </c>
      <c r="E47" s="54" t="s">
        <v>23</v>
      </c>
      <c r="F47" s="61" t="s">
        <v>80</v>
      </c>
    </row>
    <row r="48" spans="1:15" ht="25.5" x14ac:dyDescent="0.2">
      <c r="A48" s="102"/>
      <c r="B48" s="53" t="s">
        <v>90</v>
      </c>
      <c r="C48" s="53">
        <v>7</v>
      </c>
      <c r="D48" s="103">
        <v>1661</v>
      </c>
      <c r="E48" s="54" t="s">
        <v>23</v>
      </c>
      <c r="F48" s="61" t="s">
        <v>79</v>
      </c>
    </row>
    <row r="49" spans="1:6" ht="25.5" x14ac:dyDescent="0.2">
      <c r="A49" s="102"/>
      <c r="B49" s="53" t="s">
        <v>90</v>
      </c>
      <c r="C49" s="53">
        <v>7</v>
      </c>
      <c r="D49" s="103">
        <v>937</v>
      </c>
      <c r="E49" s="54" t="s">
        <v>23</v>
      </c>
      <c r="F49" s="61" t="s">
        <v>78</v>
      </c>
    </row>
    <row r="50" spans="1:6" ht="25.5" x14ac:dyDescent="0.2">
      <c r="A50" s="102"/>
      <c r="B50" s="53" t="s">
        <v>90</v>
      </c>
      <c r="C50" s="53">
        <v>7</v>
      </c>
      <c r="D50" s="103">
        <v>3632</v>
      </c>
      <c r="E50" s="54" t="s">
        <v>23</v>
      </c>
      <c r="F50" s="104" t="s">
        <v>35</v>
      </c>
    </row>
    <row r="51" spans="1:6" ht="25.5" x14ac:dyDescent="0.2">
      <c r="A51" s="102"/>
      <c r="B51" s="53" t="s">
        <v>90</v>
      </c>
      <c r="C51" s="53">
        <v>7</v>
      </c>
      <c r="D51" s="103">
        <v>3378</v>
      </c>
      <c r="E51" s="54" t="s">
        <v>23</v>
      </c>
      <c r="F51" s="104" t="s">
        <v>35</v>
      </c>
    </row>
    <row r="52" spans="1:6" ht="25.5" x14ac:dyDescent="0.2">
      <c r="A52" s="102"/>
      <c r="B52" s="53" t="s">
        <v>90</v>
      </c>
      <c r="C52" s="53">
        <v>7</v>
      </c>
      <c r="D52" s="103">
        <v>3821</v>
      </c>
      <c r="E52" s="54" t="s">
        <v>23</v>
      </c>
      <c r="F52" s="104" t="s">
        <v>35</v>
      </c>
    </row>
    <row r="53" spans="1:6" ht="25.5" x14ac:dyDescent="0.2">
      <c r="A53" s="102"/>
      <c r="B53" s="53" t="s">
        <v>90</v>
      </c>
      <c r="C53" s="53">
        <v>7</v>
      </c>
      <c r="D53" s="103">
        <v>3834</v>
      </c>
      <c r="E53" s="54" t="s">
        <v>23</v>
      </c>
      <c r="F53" s="104" t="s">
        <v>35</v>
      </c>
    </row>
    <row r="54" spans="1:6" ht="25.5" x14ac:dyDescent="0.2">
      <c r="A54" s="102"/>
      <c r="B54" s="53" t="s">
        <v>90</v>
      </c>
      <c r="C54" s="53">
        <v>7</v>
      </c>
      <c r="D54" s="103">
        <v>3710</v>
      </c>
      <c r="E54" s="54" t="s">
        <v>23</v>
      </c>
      <c r="F54" s="104" t="s">
        <v>35</v>
      </c>
    </row>
    <row r="55" spans="1:6" ht="25.5" x14ac:dyDescent="0.2">
      <c r="A55" s="102"/>
      <c r="B55" s="53" t="s">
        <v>90</v>
      </c>
      <c r="C55" s="53">
        <v>7</v>
      </c>
      <c r="D55" s="103">
        <v>3948</v>
      </c>
      <c r="E55" s="54" t="s">
        <v>23</v>
      </c>
      <c r="F55" s="104" t="s">
        <v>35</v>
      </c>
    </row>
    <row r="56" spans="1:6" ht="25.5" x14ac:dyDescent="0.2">
      <c r="A56" s="102"/>
      <c r="B56" s="53" t="s">
        <v>90</v>
      </c>
      <c r="C56" s="53">
        <v>7</v>
      </c>
      <c r="D56" s="103">
        <v>4034</v>
      </c>
      <c r="E56" s="54" t="s">
        <v>23</v>
      </c>
      <c r="F56" s="104" t="s">
        <v>35</v>
      </c>
    </row>
    <row r="57" spans="1:6" ht="25.5" x14ac:dyDescent="0.2">
      <c r="A57" s="102"/>
      <c r="B57" s="53" t="s">
        <v>90</v>
      </c>
      <c r="C57" s="53">
        <v>7</v>
      </c>
      <c r="D57" s="103">
        <v>2728</v>
      </c>
      <c r="E57" s="54" t="s">
        <v>23</v>
      </c>
      <c r="F57" s="104" t="s">
        <v>35</v>
      </c>
    </row>
    <row r="58" spans="1:6" ht="25.5" x14ac:dyDescent="0.2">
      <c r="A58" s="102"/>
      <c r="B58" s="53" t="s">
        <v>90</v>
      </c>
      <c r="C58" s="53">
        <v>7</v>
      </c>
      <c r="D58" s="103">
        <v>3654</v>
      </c>
      <c r="E58" s="54" t="s">
        <v>23</v>
      </c>
      <c r="F58" s="104" t="s">
        <v>35</v>
      </c>
    </row>
    <row r="59" spans="1:6" ht="25.5" x14ac:dyDescent="0.2">
      <c r="A59" s="102"/>
      <c r="B59" s="53" t="s">
        <v>90</v>
      </c>
      <c r="C59" s="53">
        <v>7</v>
      </c>
      <c r="D59" s="103">
        <v>3731</v>
      </c>
      <c r="E59" s="54" t="s">
        <v>23</v>
      </c>
      <c r="F59" s="104" t="s">
        <v>35</v>
      </c>
    </row>
    <row r="60" spans="1:6" ht="25.5" x14ac:dyDescent="0.2">
      <c r="A60" s="102"/>
      <c r="B60" s="53" t="s">
        <v>90</v>
      </c>
      <c r="C60" s="53">
        <v>7</v>
      </c>
      <c r="D60" s="103">
        <v>2689</v>
      </c>
      <c r="E60" s="54" t="s">
        <v>23</v>
      </c>
      <c r="F60" s="104" t="s">
        <v>35</v>
      </c>
    </row>
    <row r="61" spans="1:6" ht="25.5" x14ac:dyDescent="0.2">
      <c r="A61" s="102"/>
      <c r="B61" s="53" t="s">
        <v>90</v>
      </c>
      <c r="C61" s="53">
        <v>7</v>
      </c>
      <c r="D61" s="103">
        <v>150898</v>
      </c>
      <c r="E61" s="54"/>
      <c r="F61" s="104" t="s">
        <v>172</v>
      </c>
    </row>
    <row r="62" spans="1:6" ht="25.5" x14ac:dyDescent="0.2">
      <c r="A62" s="102"/>
      <c r="B62" s="53" t="s">
        <v>90</v>
      </c>
      <c r="C62" s="53">
        <v>7</v>
      </c>
      <c r="D62" s="103">
        <v>150</v>
      </c>
      <c r="E62" s="54"/>
      <c r="F62" s="170" t="s">
        <v>70</v>
      </c>
    </row>
    <row r="63" spans="1:6" ht="25.5" x14ac:dyDescent="0.2">
      <c r="A63" s="102"/>
      <c r="B63" s="53" t="s">
        <v>90</v>
      </c>
      <c r="C63" s="53">
        <v>7</v>
      </c>
      <c r="D63" s="103">
        <v>150</v>
      </c>
      <c r="E63" s="54"/>
      <c r="F63" s="104" t="s">
        <v>69</v>
      </c>
    </row>
    <row r="64" spans="1:6" ht="12.75" x14ac:dyDescent="0.2">
      <c r="A64" s="102"/>
      <c r="B64" s="53" t="s">
        <v>90</v>
      </c>
      <c r="C64" s="53">
        <v>20</v>
      </c>
      <c r="D64" s="103">
        <v>4349</v>
      </c>
      <c r="E64" s="54"/>
      <c r="F64" s="104" t="s">
        <v>173</v>
      </c>
    </row>
    <row r="65" spans="1:8" ht="12.75" x14ac:dyDescent="0.2">
      <c r="A65" s="102"/>
      <c r="B65" s="53" t="s">
        <v>90</v>
      </c>
      <c r="C65" s="53"/>
      <c r="D65" s="171"/>
      <c r="E65" s="139"/>
      <c r="F65" s="170"/>
    </row>
    <row r="66" spans="1:8" ht="12.75" x14ac:dyDescent="0.2">
      <c r="A66" s="102"/>
      <c r="B66" s="53" t="s">
        <v>90</v>
      </c>
      <c r="C66" s="53"/>
      <c r="E66" s="139"/>
      <c r="F66" s="140"/>
    </row>
    <row r="67" spans="1:8" ht="12.75" x14ac:dyDescent="0.2">
      <c r="A67" s="57" t="s">
        <v>11</v>
      </c>
      <c r="B67" s="53" t="s">
        <v>90</v>
      </c>
      <c r="C67" s="53"/>
      <c r="D67" s="105">
        <f>SUM(D10:D65)</f>
        <v>1494805</v>
      </c>
      <c r="E67" s="54" t="s">
        <v>23</v>
      </c>
      <c r="F67" s="106" t="s">
        <v>23</v>
      </c>
    </row>
    <row r="68" spans="1:8" ht="12.75" x14ac:dyDescent="0.2">
      <c r="A68" s="107" t="s">
        <v>23</v>
      </c>
      <c r="B68" s="53" t="s">
        <v>90</v>
      </c>
      <c r="C68" s="53"/>
      <c r="D68" s="53" t="s">
        <v>23</v>
      </c>
      <c r="E68" s="54">
        <f>(D67)+D8</f>
        <v>5940929</v>
      </c>
      <c r="F68" s="106" t="s">
        <v>23</v>
      </c>
      <c r="G68" s="135"/>
      <c r="H68" s="136"/>
    </row>
    <row r="69" spans="1:8" ht="12.75" x14ac:dyDescent="0.2">
      <c r="A69" s="108" t="s">
        <v>43</v>
      </c>
      <c r="B69" s="53" t="s">
        <v>90</v>
      </c>
      <c r="C69" s="53"/>
      <c r="D69" s="109">
        <v>189827</v>
      </c>
      <c r="E69" s="54" t="s">
        <v>23</v>
      </c>
      <c r="F69" s="106" t="s">
        <v>23</v>
      </c>
    </row>
    <row r="70" spans="1:8" ht="28.5" customHeight="1" x14ac:dyDescent="0.2">
      <c r="A70" s="110" t="s">
        <v>44</v>
      </c>
      <c r="B70" s="53" t="s">
        <v>90</v>
      </c>
      <c r="C70" s="53">
        <v>7</v>
      </c>
      <c r="D70" s="111">
        <v>25315</v>
      </c>
      <c r="E70" s="54" t="s">
        <v>23</v>
      </c>
      <c r="F70" s="112" t="s">
        <v>68</v>
      </c>
    </row>
    <row r="71" spans="1:8" ht="25.5" x14ac:dyDescent="0.2">
      <c r="A71" s="107" t="s">
        <v>23</v>
      </c>
      <c r="B71" s="53" t="s">
        <v>90</v>
      </c>
      <c r="C71" s="53">
        <v>7</v>
      </c>
      <c r="D71" s="111">
        <v>5565</v>
      </c>
      <c r="E71" s="54" t="s">
        <v>23</v>
      </c>
      <c r="F71" s="112" t="s">
        <v>72</v>
      </c>
    </row>
    <row r="72" spans="1:8" ht="25.5" x14ac:dyDescent="0.2">
      <c r="A72" s="107" t="s">
        <v>23</v>
      </c>
      <c r="B72" s="53" t="s">
        <v>90</v>
      </c>
      <c r="C72" s="53">
        <v>7</v>
      </c>
      <c r="D72" s="111">
        <v>196</v>
      </c>
      <c r="E72" s="54" t="s">
        <v>23</v>
      </c>
      <c r="F72" s="59" t="s">
        <v>35</v>
      </c>
    </row>
    <row r="73" spans="1:8" ht="25.5" x14ac:dyDescent="0.2">
      <c r="A73" s="107" t="s">
        <v>23</v>
      </c>
      <c r="B73" s="53" t="s">
        <v>90</v>
      </c>
      <c r="C73" s="53">
        <v>7</v>
      </c>
      <c r="D73" s="111">
        <v>164</v>
      </c>
      <c r="E73" s="54" t="s">
        <v>23</v>
      </c>
      <c r="F73" s="59" t="s">
        <v>35</v>
      </c>
    </row>
    <row r="74" spans="1:8" ht="12.75" x14ac:dyDescent="0.2">
      <c r="A74" s="107"/>
      <c r="B74" s="53" t="s">
        <v>90</v>
      </c>
      <c r="C74" s="53">
        <v>7</v>
      </c>
      <c r="D74" s="111">
        <v>5263</v>
      </c>
      <c r="E74" s="54"/>
      <c r="F74" s="59" t="s">
        <v>30</v>
      </c>
    </row>
    <row r="75" spans="1:8" ht="25.5" x14ac:dyDescent="0.2">
      <c r="A75" s="107" t="s">
        <v>23</v>
      </c>
      <c r="B75" s="53" t="s">
        <v>90</v>
      </c>
      <c r="C75" s="53">
        <v>7</v>
      </c>
      <c r="D75" s="111">
        <v>180</v>
      </c>
      <c r="E75" s="54" t="s">
        <v>23</v>
      </c>
      <c r="F75" s="59" t="s">
        <v>35</v>
      </c>
    </row>
    <row r="76" spans="1:8" ht="25.5" x14ac:dyDescent="0.2">
      <c r="A76" s="107" t="s">
        <v>23</v>
      </c>
      <c r="B76" s="53" t="s">
        <v>90</v>
      </c>
      <c r="C76" s="53">
        <v>7</v>
      </c>
      <c r="D76" s="111">
        <v>167</v>
      </c>
      <c r="E76" s="54" t="s">
        <v>23</v>
      </c>
      <c r="F76" s="59" t="s">
        <v>35</v>
      </c>
    </row>
    <row r="77" spans="1:8" ht="25.5" x14ac:dyDescent="0.2">
      <c r="A77" s="107"/>
      <c r="B77" s="53" t="s">
        <v>90</v>
      </c>
      <c r="C77" s="53">
        <v>7</v>
      </c>
      <c r="D77" s="111">
        <v>185</v>
      </c>
      <c r="E77" s="54"/>
      <c r="F77" s="59" t="s">
        <v>35</v>
      </c>
    </row>
    <row r="78" spans="1:8" ht="25.5" x14ac:dyDescent="0.2">
      <c r="A78" s="107"/>
      <c r="B78" s="53" t="s">
        <v>90</v>
      </c>
      <c r="C78" s="53">
        <v>7</v>
      </c>
      <c r="D78" s="111">
        <v>167</v>
      </c>
      <c r="E78" s="54"/>
      <c r="F78" s="59" t="s">
        <v>35</v>
      </c>
    </row>
    <row r="79" spans="1:8" ht="25.5" x14ac:dyDescent="0.2">
      <c r="A79" s="107"/>
      <c r="B79" s="53" t="s">
        <v>90</v>
      </c>
      <c r="C79" s="53">
        <v>7</v>
      </c>
      <c r="D79" s="111">
        <v>187</v>
      </c>
      <c r="E79" s="54"/>
      <c r="F79" s="59" t="s">
        <v>35</v>
      </c>
    </row>
    <row r="80" spans="1:8" ht="25.5" x14ac:dyDescent="0.2">
      <c r="A80" s="107"/>
      <c r="B80" s="53" t="s">
        <v>90</v>
      </c>
      <c r="C80" s="53">
        <v>7</v>
      </c>
      <c r="D80" s="111">
        <v>144</v>
      </c>
      <c r="E80" s="54"/>
      <c r="F80" s="59" t="s">
        <v>35</v>
      </c>
    </row>
    <row r="81" spans="1:6" ht="25.5" x14ac:dyDescent="0.2">
      <c r="A81" s="107"/>
      <c r="B81" s="53" t="s">
        <v>90</v>
      </c>
      <c r="C81" s="53">
        <v>7</v>
      </c>
      <c r="D81" s="111">
        <v>187</v>
      </c>
      <c r="E81" s="54"/>
      <c r="F81" s="59" t="s">
        <v>35</v>
      </c>
    </row>
    <row r="82" spans="1:6" ht="25.5" x14ac:dyDescent="0.2">
      <c r="A82" s="107"/>
      <c r="B82" s="53" t="s">
        <v>90</v>
      </c>
      <c r="C82" s="53">
        <v>7</v>
      </c>
      <c r="D82" s="111">
        <v>188</v>
      </c>
      <c r="E82" s="54"/>
      <c r="F82" s="59" t="s">
        <v>35</v>
      </c>
    </row>
    <row r="83" spans="1:6" ht="25.5" x14ac:dyDescent="0.2">
      <c r="A83" s="107"/>
      <c r="B83" s="53" t="s">
        <v>90</v>
      </c>
      <c r="C83" s="53">
        <v>7</v>
      </c>
      <c r="D83" s="111">
        <v>173</v>
      </c>
      <c r="E83" s="54"/>
      <c r="F83" s="59" t="s">
        <v>35</v>
      </c>
    </row>
    <row r="84" spans="1:6" ht="25.5" x14ac:dyDescent="0.2">
      <c r="A84" s="107"/>
      <c r="B84" s="53" t="s">
        <v>90</v>
      </c>
      <c r="C84" s="53">
        <v>7</v>
      </c>
      <c r="D84" s="111">
        <v>187</v>
      </c>
      <c r="E84" s="54"/>
      <c r="F84" s="59" t="s">
        <v>35</v>
      </c>
    </row>
    <row r="85" spans="1:6" ht="25.5" x14ac:dyDescent="0.2">
      <c r="A85" s="107"/>
      <c r="B85" s="53" t="s">
        <v>90</v>
      </c>
      <c r="C85" s="53">
        <v>7</v>
      </c>
      <c r="D85" s="111">
        <v>169</v>
      </c>
      <c r="E85" s="54"/>
      <c r="F85" s="59" t="s">
        <v>35</v>
      </c>
    </row>
    <row r="86" spans="1:6" ht="25.5" x14ac:dyDescent="0.2">
      <c r="A86" s="107"/>
      <c r="B86" s="53" t="s">
        <v>90</v>
      </c>
      <c r="C86" s="53">
        <v>7</v>
      </c>
      <c r="D86" s="111">
        <v>163</v>
      </c>
      <c r="E86" s="54"/>
      <c r="F86" s="59" t="s">
        <v>35</v>
      </c>
    </row>
    <row r="87" spans="1:6" ht="25.5" x14ac:dyDescent="0.2">
      <c r="A87" s="107"/>
      <c r="B87" s="53" t="s">
        <v>90</v>
      </c>
      <c r="C87" s="53">
        <v>7</v>
      </c>
      <c r="D87" s="111">
        <v>151</v>
      </c>
      <c r="E87" s="54"/>
      <c r="F87" s="59" t="s">
        <v>35</v>
      </c>
    </row>
    <row r="88" spans="1:6" ht="25.5" x14ac:dyDescent="0.2">
      <c r="A88" s="107"/>
      <c r="B88" s="53" t="s">
        <v>90</v>
      </c>
      <c r="C88" s="53">
        <v>7</v>
      </c>
      <c r="D88" s="111">
        <v>174</v>
      </c>
      <c r="E88" s="54"/>
      <c r="F88" s="59" t="s">
        <v>35</v>
      </c>
    </row>
    <row r="89" spans="1:6" ht="25.5" x14ac:dyDescent="0.2">
      <c r="A89" s="107"/>
      <c r="B89" s="53" t="s">
        <v>90</v>
      </c>
      <c r="C89" s="53">
        <v>7</v>
      </c>
      <c r="D89" s="111">
        <v>202</v>
      </c>
      <c r="E89" s="54"/>
      <c r="F89" s="59" t="s">
        <v>35</v>
      </c>
    </row>
    <row r="90" spans="1:6" ht="25.5" x14ac:dyDescent="0.2">
      <c r="A90" s="107" t="s">
        <v>23</v>
      </c>
      <c r="B90" s="53" t="s">
        <v>90</v>
      </c>
      <c r="C90" s="53">
        <v>7</v>
      </c>
      <c r="D90" s="111">
        <v>149</v>
      </c>
      <c r="E90" s="54" t="s">
        <v>23</v>
      </c>
      <c r="F90" s="59" t="s">
        <v>35</v>
      </c>
    </row>
    <row r="91" spans="1:6" ht="25.5" x14ac:dyDescent="0.2">
      <c r="A91" s="107" t="s">
        <v>23</v>
      </c>
      <c r="B91" s="53" t="s">
        <v>90</v>
      </c>
      <c r="C91" s="53">
        <v>7</v>
      </c>
      <c r="D91" s="111">
        <v>186</v>
      </c>
      <c r="E91" s="54" t="s">
        <v>23</v>
      </c>
      <c r="F91" s="59" t="s">
        <v>35</v>
      </c>
    </row>
    <row r="92" spans="1:6" ht="25.5" x14ac:dyDescent="0.2">
      <c r="A92" s="107"/>
      <c r="B92" s="53" t="s">
        <v>90</v>
      </c>
      <c r="C92" s="53">
        <v>7</v>
      </c>
      <c r="D92" s="111">
        <v>128</v>
      </c>
      <c r="E92" s="54"/>
      <c r="F92" s="59" t="s">
        <v>35</v>
      </c>
    </row>
    <row r="93" spans="1:6" ht="25.5" x14ac:dyDescent="0.2">
      <c r="A93" s="107"/>
      <c r="B93" s="53" t="s">
        <v>90</v>
      </c>
      <c r="C93" s="53">
        <v>7</v>
      </c>
      <c r="D93" s="111">
        <v>134</v>
      </c>
      <c r="E93" s="54"/>
      <c r="F93" s="59" t="s">
        <v>35</v>
      </c>
    </row>
    <row r="94" spans="1:6" ht="25.5" x14ac:dyDescent="0.2">
      <c r="A94" s="107"/>
      <c r="B94" s="53" t="s">
        <v>90</v>
      </c>
      <c r="C94" s="53">
        <v>7</v>
      </c>
      <c r="D94" s="111">
        <v>188</v>
      </c>
      <c r="E94" s="54"/>
      <c r="F94" s="59" t="s">
        <v>35</v>
      </c>
    </row>
    <row r="95" spans="1:6" ht="25.5" x14ac:dyDescent="0.2">
      <c r="A95" s="107"/>
      <c r="B95" s="53" t="s">
        <v>90</v>
      </c>
      <c r="C95" s="53">
        <v>7</v>
      </c>
      <c r="D95" s="111">
        <v>196</v>
      </c>
      <c r="E95" s="54" t="s">
        <v>23</v>
      </c>
      <c r="F95" s="59" t="s">
        <v>35</v>
      </c>
    </row>
    <row r="96" spans="1:6" ht="25.5" x14ac:dyDescent="0.2">
      <c r="A96" s="107"/>
      <c r="B96" s="53" t="s">
        <v>90</v>
      </c>
      <c r="C96" s="53">
        <v>7</v>
      </c>
      <c r="D96" s="111">
        <v>33</v>
      </c>
      <c r="E96" s="54"/>
      <c r="F96" s="59" t="s">
        <v>35</v>
      </c>
    </row>
    <row r="97" spans="1:20" ht="25.5" x14ac:dyDescent="0.2">
      <c r="A97" s="107"/>
      <c r="B97" s="53" t="s">
        <v>90</v>
      </c>
      <c r="C97" s="53">
        <v>7</v>
      </c>
      <c r="D97" s="111">
        <v>189</v>
      </c>
      <c r="E97" s="54" t="s">
        <v>23</v>
      </c>
      <c r="F97" s="59" t="s">
        <v>35</v>
      </c>
    </row>
    <row r="98" spans="1:20" ht="25.5" x14ac:dyDescent="0.2">
      <c r="A98" s="107"/>
      <c r="B98" s="53" t="s">
        <v>90</v>
      </c>
      <c r="C98" s="53">
        <v>7</v>
      </c>
      <c r="D98" s="111">
        <v>174</v>
      </c>
      <c r="E98" s="54"/>
      <c r="F98" s="59" t="s">
        <v>35</v>
      </c>
    </row>
    <row r="99" spans="1:20" ht="25.5" x14ac:dyDescent="0.2">
      <c r="A99" s="107"/>
      <c r="B99" s="53" t="s">
        <v>90</v>
      </c>
      <c r="C99" s="53">
        <v>7</v>
      </c>
      <c r="D99" s="111">
        <v>180</v>
      </c>
      <c r="E99" s="54"/>
      <c r="F99" s="59" t="s">
        <v>35</v>
      </c>
    </row>
    <row r="100" spans="1:20" ht="25.5" x14ac:dyDescent="0.2">
      <c r="A100" s="107"/>
      <c r="B100" s="53" t="s">
        <v>90</v>
      </c>
      <c r="C100" s="53">
        <v>7</v>
      </c>
      <c r="D100" s="111">
        <v>177</v>
      </c>
      <c r="E100" s="54"/>
      <c r="F100" s="59" t="s">
        <v>35</v>
      </c>
    </row>
    <row r="101" spans="1:20" ht="25.5" x14ac:dyDescent="0.2">
      <c r="A101" s="107"/>
      <c r="B101" s="53" t="s">
        <v>90</v>
      </c>
      <c r="C101" s="53">
        <v>7</v>
      </c>
      <c r="D101" s="111">
        <v>136</v>
      </c>
      <c r="E101" s="54"/>
      <c r="F101" s="59" t="s">
        <v>35</v>
      </c>
    </row>
    <row r="102" spans="1:20" ht="25.5" x14ac:dyDescent="0.2">
      <c r="A102" s="107"/>
      <c r="B102" s="53" t="s">
        <v>90</v>
      </c>
      <c r="C102" s="53">
        <v>7</v>
      </c>
      <c r="D102" s="111">
        <v>189</v>
      </c>
      <c r="E102" s="54"/>
      <c r="F102" s="59" t="s">
        <v>35</v>
      </c>
    </row>
    <row r="103" spans="1:20" ht="25.5" x14ac:dyDescent="0.2">
      <c r="A103" s="107"/>
      <c r="B103" s="53" t="s">
        <v>90</v>
      </c>
      <c r="C103" s="53">
        <v>7</v>
      </c>
      <c r="D103" s="111">
        <v>171</v>
      </c>
      <c r="E103" s="54"/>
      <c r="F103" s="59" t="s">
        <v>35</v>
      </c>
    </row>
    <row r="104" spans="1:20" ht="25.5" x14ac:dyDescent="0.2">
      <c r="A104" s="107"/>
      <c r="B104" s="53" t="s">
        <v>90</v>
      </c>
      <c r="C104" s="53">
        <v>7</v>
      </c>
      <c r="D104" s="111">
        <v>196</v>
      </c>
      <c r="E104" s="54"/>
      <c r="F104" s="59" t="s">
        <v>35</v>
      </c>
    </row>
    <row r="105" spans="1:20" ht="25.5" x14ac:dyDescent="0.2">
      <c r="A105" s="107" t="s">
        <v>23</v>
      </c>
      <c r="B105" s="53" t="s">
        <v>90</v>
      </c>
      <c r="C105" s="53">
        <v>7</v>
      </c>
      <c r="D105" s="111">
        <v>180</v>
      </c>
      <c r="E105" s="54" t="s">
        <v>23</v>
      </c>
      <c r="F105" s="59" t="s">
        <v>35</v>
      </c>
      <c r="N105" s="20"/>
      <c r="O105" s="20"/>
      <c r="P105" s="20"/>
      <c r="Q105" s="20"/>
      <c r="R105" s="20"/>
      <c r="S105" s="20"/>
      <c r="T105" s="20"/>
    </row>
    <row r="106" spans="1:20" ht="25.5" x14ac:dyDescent="0.2">
      <c r="A106" s="107" t="s">
        <v>23</v>
      </c>
      <c r="B106" s="53" t="s">
        <v>90</v>
      </c>
      <c r="C106" s="53">
        <v>7</v>
      </c>
      <c r="D106" s="111">
        <v>196</v>
      </c>
      <c r="E106" s="54" t="s">
        <v>23</v>
      </c>
      <c r="F106" s="59" t="s">
        <v>59</v>
      </c>
      <c r="N106" s="20"/>
      <c r="O106" s="20"/>
      <c r="P106" s="20"/>
      <c r="Q106" s="20"/>
      <c r="R106" s="20"/>
      <c r="S106" s="20"/>
      <c r="T106" s="20"/>
    </row>
    <row r="107" spans="1:20" ht="25.5" x14ac:dyDescent="0.2">
      <c r="A107" s="107"/>
      <c r="B107" s="53" t="s">
        <v>90</v>
      </c>
      <c r="C107" s="53">
        <v>7</v>
      </c>
      <c r="D107" s="111">
        <v>196</v>
      </c>
      <c r="E107" s="54"/>
      <c r="F107" s="59" t="s">
        <v>59</v>
      </c>
      <c r="N107" s="20"/>
      <c r="O107" s="20"/>
      <c r="P107" s="20"/>
      <c r="Q107" s="20"/>
      <c r="R107" s="20"/>
      <c r="S107" s="20"/>
      <c r="T107" s="20"/>
    </row>
    <row r="108" spans="1:20" ht="25.5" x14ac:dyDescent="0.2">
      <c r="A108" s="107"/>
      <c r="B108" s="53" t="s">
        <v>90</v>
      </c>
      <c r="C108" s="53">
        <v>7</v>
      </c>
      <c r="D108" s="111">
        <v>22862</v>
      </c>
      <c r="E108" s="54"/>
      <c r="F108" s="59" t="s">
        <v>31</v>
      </c>
      <c r="N108" s="20"/>
      <c r="O108" s="20"/>
      <c r="P108" s="20"/>
      <c r="Q108" s="20"/>
      <c r="R108" s="20"/>
      <c r="S108" s="20"/>
      <c r="T108" s="20"/>
    </row>
    <row r="109" spans="1:20" ht="25.5" x14ac:dyDescent="0.2">
      <c r="A109" s="107"/>
      <c r="B109" s="53" t="s">
        <v>90</v>
      </c>
      <c r="C109" s="53">
        <v>7</v>
      </c>
      <c r="D109" s="111">
        <v>202</v>
      </c>
      <c r="E109" s="54"/>
      <c r="F109" s="59" t="s">
        <v>35</v>
      </c>
      <c r="N109" s="20"/>
      <c r="O109" s="20"/>
      <c r="P109" s="20"/>
      <c r="Q109" s="20"/>
      <c r="R109" s="20"/>
      <c r="S109" s="20"/>
      <c r="T109" s="20"/>
    </row>
    <row r="110" spans="1:20" ht="12.75" x14ac:dyDescent="0.2">
      <c r="A110" s="107"/>
      <c r="B110" s="53"/>
      <c r="C110" s="53"/>
      <c r="D110" s="111"/>
      <c r="E110" s="54"/>
      <c r="F110" s="59"/>
      <c r="N110" s="20"/>
      <c r="O110" s="20"/>
      <c r="P110" s="20"/>
      <c r="Q110" s="20"/>
      <c r="R110" s="20"/>
      <c r="S110" s="20"/>
      <c r="T110" s="20"/>
    </row>
    <row r="111" spans="1:20" ht="12.75" x14ac:dyDescent="0.2">
      <c r="A111" s="110" t="s">
        <v>45</v>
      </c>
      <c r="B111" s="53" t="s">
        <v>90</v>
      </c>
      <c r="C111" s="53" t="s">
        <v>23</v>
      </c>
      <c r="D111" s="113">
        <f>SUM(D70:D110)</f>
        <v>65189</v>
      </c>
      <c r="E111" s="54" t="s">
        <v>23</v>
      </c>
      <c r="F111" s="106" t="s">
        <v>23</v>
      </c>
      <c r="N111" s="20"/>
    </row>
    <row r="112" spans="1:20" ht="12.75" x14ac:dyDescent="0.2">
      <c r="A112" s="107" t="s">
        <v>23</v>
      </c>
      <c r="B112" s="53" t="s">
        <v>90</v>
      </c>
      <c r="C112" s="53" t="s">
        <v>23</v>
      </c>
      <c r="D112" s="53" t="s">
        <v>23</v>
      </c>
      <c r="E112" s="54">
        <f>SUM(D69+D111)</f>
        <v>255016</v>
      </c>
      <c r="F112" s="114" t="s">
        <v>23</v>
      </c>
      <c r="G112" s="20"/>
      <c r="H112" s="20"/>
      <c r="I112" s="20"/>
      <c r="J112" s="20"/>
      <c r="K112" s="20"/>
      <c r="L112" s="20"/>
      <c r="M112" s="20"/>
      <c r="N112" s="20"/>
    </row>
    <row r="113" spans="1:6" ht="12.75" x14ac:dyDescent="0.2">
      <c r="A113" s="115" t="s">
        <v>24</v>
      </c>
      <c r="B113" s="53" t="s">
        <v>90</v>
      </c>
      <c r="C113" s="116" t="s">
        <v>23</v>
      </c>
      <c r="D113" s="105">
        <v>699553</v>
      </c>
      <c r="E113" s="54" t="s">
        <v>23</v>
      </c>
      <c r="F113" s="114" t="s">
        <v>23</v>
      </c>
    </row>
    <row r="114" spans="1:6" ht="25.5" x14ac:dyDescent="0.2">
      <c r="A114" s="117" t="s">
        <v>25</v>
      </c>
      <c r="B114" s="53" t="s">
        <v>90</v>
      </c>
      <c r="C114" s="53">
        <v>7</v>
      </c>
      <c r="D114" s="103">
        <v>93216</v>
      </c>
      <c r="E114" s="54" t="s">
        <v>23</v>
      </c>
      <c r="F114" s="118" t="s">
        <v>59</v>
      </c>
    </row>
    <row r="115" spans="1:6" ht="25.5" x14ac:dyDescent="0.2">
      <c r="A115" s="119"/>
      <c r="B115" s="53" t="s">
        <v>90</v>
      </c>
      <c r="C115" s="53">
        <v>7</v>
      </c>
      <c r="D115" s="103">
        <v>22649</v>
      </c>
      <c r="E115" s="54"/>
      <c r="F115" s="118" t="s">
        <v>59</v>
      </c>
    </row>
    <row r="116" spans="1:6" ht="12.75" x14ac:dyDescent="0.2">
      <c r="A116" s="117" t="s">
        <v>23</v>
      </c>
      <c r="B116" s="53" t="s">
        <v>90</v>
      </c>
      <c r="C116" s="53">
        <v>7</v>
      </c>
      <c r="D116" s="103">
        <v>19433</v>
      </c>
      <c r="E116" s="54" t="s">
        <v>23</v>
      </c>
      <c r="F116" s="118" t="s">
        <v>30</v>
      </c>
    </row>
    <row r="117" spans="1:6" ht="25.5" x14ac:dyDescent="0.2">
      <c r="A117" s="117" t="s">
        <v>23</v>
      </c>
      <c r="B117" s="53" t="s">
        <v>90</v>
      </c>
      <c r="C117" s="53">
        <v>7</v>
      </c>
      <c r="D117" s="103">
        <v>659</v>
      </c>
      <c r="E117" s="54" t="s">
        <v>23</v>
      </c>
      <c r="F117" s="118" t="s">
        <v>35</v>
      </c>
    </row>
    <row r="118" spans="1:6" ht="25.5" x14ac:dyDescent="0.2">
      <c r="A118" s="117"/>
      <c r="B118" s="53" t="s">
        <v>90</v>
      </c>
      <c r="C118" s="53">
        <v>7</v>
      </c>
      <c r="D118" s="103">
        <v>615</v>
      </c>
      <c r="E118" s="54" t="s">
        <v>23</v>
      </c>
      <c r="F118" s="118" t="s">
        <v>46</v>
      </c>
    </row>
    <row r="119" spans="1:6" ht="25.5" x14ac:dyDescent="0.2">
      <c r="A119" s="117"/>
      <c r="B119" s="53" t="s">
        <v>90</v>
      </c>
      <c r="C119" s="53">
        <v>7</v>
      </c>
      <c r="D119" s="103">
        <v>615</v>
      </c>
      <c r="E119" s="54" t="s">
        <v>23</v>
      </c>
      <c r="F119" s="118" t="s">
        <v>46</v>
      </c>
    </row>
    <row r="120" spans="1:6" ht="25.5" x14ac:dyDescent="0.2">
      <c r="A120" s="117"/>
      <c r="B120" s="53" t="s">
        <v>90</v>
      </c>
      <c r="C120" s="53">
        <v>7</v>
      </c>
      <c r="D120" s="103">
        <v>273</v>
      </c>
      <c r="E120" s="54" t="s">
        <v>23</v>
      </c>
      <c r="F120" s="118" t="s">
        <v>35</v>
      </c>
    </row>
    <row r="121" spans="1:6" ht="25.5" x14ac:dyDescent="0.2">
      <c r="A121" s="117" t="s">
        <v>23</v>
      </c>
      <c r="B121" s="53" t="s">
        <v>90</v>
      </c>
      <c r="C121" s="53">
        <v>7</v>
      </c>
      <c r="D121" s="103">
        <v>1030</v>
      </c>
      <c r="E121" s="54" t="s">
        <v>23</v>
      </c>
      <c r="F121" s="118" t="s">
        <v>46</v>
      </c>
    </row>
    <row r="122" spans="1:6" ht="25.5" x14ac:dyDescent="0.2">
      <c r="A122" s="117" t="s">
        <v>23</v>
      </c>
      <c r="B122" s="53" t="s">
        <v>90</v>
      </c>
      <c r="C122" s="53">
        <v>7</v>
      </c>
      <c r="D122" s="103">
        <v>738</v>
      </c>
      <c r="E122" s="54" t="s">
        <v>23</v>
      </c>
      <c r="F122" s="118" t="s">
        <v>46</v>
      </c>
    </row>
    <row r="123" spans="1:6" ht="25.5" x14ac:dyDescent="0.2">
      <c r="A123" s="117" t="s">
        <v>23</v>
      </c>
      <c r="B123" s="53" t="s">
        <v>90</v>
      </c>
      <c r="C123" s="53">
        <v>7</v>
      </c>
      <c r="D123" s="103">
        <v>500</v>
      </c>
      <c r="E123" s="54" t="s">
        <v>23</v>
      </c>
      <c r="F123" s="118" t="s">
        <v>35</v>
      </c>
    </row>
    <row r="124" spans="1:6" ht="25.5" x14ac:dyDescent="0.2">
      <c r="A124" s="120" t="s">
        <v>23</v>
      </c>
      <c r="B124" s="53" t="s">
        <v>90</v>
      </c>
      <c r="C124" s="53">
        <v>7</v>
      </c>
      <c r="D124" s="121">
        <v>638</v>
      </c>
      <c r="E124" s="122" t="s">
        <v>23</v>
      </c>
      <c r="F124" s="123" t="s">
        <v>35</v>
      </c>
    </row>
    <row r="125" spans="1:6" ht="25.5" x14ac:dyDescent="0.2">
      <c r="A125" s="120"/>
      <c r="B125" s="53" t="s">
        <v>90</v>
      </c>
      <c r="C125" s="53">
        <v>7</v>
      </c>
      <c r="D125" s="121">
        <v>723</v>
      </c>
      <c r="E125" s="122" t="s">
        <v>23</v>
      </c>
      <c r="F125" s="123" t="s">
        <v>46</v>
      </c>
    </row>
    <row r="126" spans="1:6" ht="25.5" x14ac:dyDescent="0.2">
      <c r="A126" s="120"/>
      <c r="B126" s="53" t="s">
        <v>90</v>
      </c>
      <c r="C126" s="53">
        <v>7</v>
      </c>
      <c r="D126" s="121">
        <v>719</v>
      </c>
      <c r="E126" s="122" t="s">
        <v>23</v>
      </c>
      <c r="F126" s="123" t="s">
        <v>35</v>
      </c>
    </row>
    <row r="127" spans="1:6" ht="25.5" x14ac:dyDescent="0.2">
      <c r="A127" s="117" t="s">
        <v>23</v>
      </c>
      <c r="B127" s="53" t="s">
        <v>90</v>
      </c>
      <c r="C127" s="53">
        <v>7</v>
      </c>
      <c r="D127" s="124">
        <v>702</v>
      </c>
      <c r="E127" s="54" t="s">
        <v>23</v>
      </c>
      <c r="F127" s="61" t="s">
        <v>35</v>
      </c>
    </row>
    <row r="128" spans="1:6" ht="25.5" x14ac:dyDescent="0.2">
      <c r="A128" s="117"/>
      <c r="B128" s="53" t="s">
        <v>90</v>
      </c>
      <c r="C128" s="53">
        <v>7</v>
      </c>
      <c r="D128" s="124">
        <v>735</v>
      </c>
      <c r="E128" s="54"/>
      <c r="F128" s="61" t="s">
        <v>35</v>
      </c>
    </row>
    <row r="129" spans="1:6" ht="25.5" x14ac:dyDescent="0.2">
      <c r="A129" s="117" t="s">
        <v>23</v>
      </c>
      <c r="B129" s="53" t="s">
        <v>90</v>
      </c>
      <c r="C129" s="53">
        <v>7</v>
      </c>
      <c r="D129" s="124">
        <v>750</v>
      </c>
      <c r="E129" s="54" t="s">
        <v>23</v>
      </c>
      <c r="F129" s="104" t="s">
        <v>35</v>
      </c>
    </row>
    <row r="130" spans="1:6" ht="25.5" x14ac:dyDescent="0.2">
      <c r="A130" s="117"/>
      <c r="B130" s="53" t="s">
        <v>90</v>
      </c>
      <c r="C130" s="53">
        <v>7</v>
      </c>
      <c r="D130" s="124">
        <v>508</v>
      </c>
      <c r="E130" s="54"/>
      <c r="F130" s="104" t="s">
        <v>35</v>
      </c>
    </row>
    <row r="131" spans="1:6" ht="25.5" x14ac:dyDescent="0.2">
      <c r="A131" s="117"/>
      <c r="B131" s="53" t="s">
        <v>90</v>
      </c>
      <c r="C131" s="53">
        <v>7</v>
      </c>
      <c r="D131" s="124">
        <v>282</v>
      </c>
      <c r="E131" s="54"/>
      <c r="F131" s="104" t="s">
        <v>46</v>
      </c>
    </row>
    <row r="132" spans="1:6" ht="25.5" x14ac:dyDescent="0.2">
      <c r="A132" s="117"/>
      <c r="B132" s="53" t="s">
        <v>90</v>
      </c>
      <c r="C132" s="53">
        <v>7</v>
      </c>
      <c r="D132" s="124">
        <v>769</v>
      </c>
      <c r="E132" s="54"/>
      <c r="F132" s="104" t="s">
        <v>35</v>
      </c>
    </row>
    <row r="133" spans="1:6" ht="25.5" x14ac:dyDescent="0.2">
      <c r="A133" s="117"/>
      <c r="B133" s="53" t="s">
        <v>90</v>
      </c>
      <c r="C133" s="53">
        <v>7</v>
      </c>
      <c r="D133" s="124">
        <v>719</v>
      </c>
      <c r="E133" s="54"/>
      <c r="F133" s="104" t="s">
        <v>46</v>
      </c>
    </row>
    <row r="134" spans="1:6" ht="25.5" x14ac:dyDescent="0.2">
      <c r="A134" s="117"/>
      <c r="B134" s="53" t="s">
        <v>90</v>
      </c>
      <c r="C134" s="53">
        <v>7</v>
      </c>
      <c r="D134" s="124">
        <v>587</v>
      </c>
      <c r="E134" s="54"/>
      <c r="F134" s="104" t="s">
        <v>35</v>
      </c>
    </row>
    <row r="135" spans="1:6" ht="25.5" x14ac:dyDescent="0.2">
      <c r="A135" s="117"/>
      <c r="B135" s="53" t="s">
        <v>90</v>
      </c>
      <c r="C135" s="53">
        <v>7</v>
      </c>
      <c r="D135" s="124">
        <v>487</v>
      </c>
      <c r="E135" s="54"/>
      <c r="F135" s="104" t="s">
        <v>46</v>
      </c>
    </row>
    <row r="136" spans="1:6" ht="25.5" x14ac:dyDescent="0.2">
      <c r="A136" s="117"/>
      <c r="B136" s="53" t="s">
        <v>90</v>
      </c>
      <c r="C136" s="53">
        <v>7</v>
      </c>
      <c r="D136" s="124">
        <v>464</v>
      </c>
      <c r="E136" s="54"/>
      <c r="F136" s="104" t="s">
        <v>35</v>
      </c>
    </row>
    <row r="137" spans="1:6" ht="25.5" x14ac:dyDescent="0.2">
      <c r="A137" s="117"/>
      <c r="B137" s="53" t="s">
        <v>90</v>
      </c>
      <c r="C137" s="53">
        <v>7</v>
      </c>
      <c r="D137" s="124">
        <v>671</v>
      </c>
      <c r="E137" s="54"/>
      <c r="F137" s="104" t="s">
        <v>35</v>
      </c>
    </row>
    <row r="138" spans="1:6" ht="25.5" x14ac:dyDescent="0.2">
      <c r="A138" s="117"/>
      <c r="B138" s="53" t="s">
        <v>90</v>
      </c>
      <c r="C138" s="53">
        <v>7</v>
      </c>
      <c r="D138" s="124">
        <v>342</v>
      </c>
      <c r="E138" s="54"/>
      <c r="F138" s="104" t="s">
        <v>35</v>
      </c>
    </row>
    <row r="139" spans="1:6" ht="25.5" x14ac:dyDescent="0.2">
      <c r="A139" s="117"/>
      <c r="B139" s="53" t="s">
        <v>90</v>
      </c>
      <c r="C139" s="53">
        <v>7</v>
      </c>
      <c r="D139" s="124">
        <v>127</v>
      </c>
      <c r="E139" s="54"/>
      <c r="F139" s="104" t="s">
        <v>35</v>
      </c>
    </row>
    <row r="140" spans="1:6" ht="25.5" x14ac:dyDescent="0.2">
      <c r="A140" s="117"/>
      <c r="B140" s="53" t="s">
        <v>90</v>
      </c>
      <c r="C140" s="53">
        <v>7</v>
      </c>
      <c r="D140" s="124">
        <v>647</v>
      </c>
      <c r="E140" s="54"/>
      <c r="F140" s="104" t="s">
        <v>35</v>
      </c>
    </row>
    <row r="141" spans="1:6" ht="25.5" x14ac:dyDescent="0.2">
      <c r="A141" s="117"/>
      <c r="B141" s="53" t="s">
        <v>90</v>
      </c>
      <c r="C141" s="53">
        <v>7</v>
      </c>
      <c r="D141" s="124">
        <v>580</v>
      </c>
      <c r="E141" s="54"/>
      <c r="F141" s="104" t="s">
        <v>35</v>
      </c>
    </row>
    <row r="142" spans="1:6" ht="25.5" x14ac:dyDescent="0.2">
      <c r="A142" s="117"/>
      <c r="B142" s="53" t="s">
        <v>90</v>
      </c>
      <c r="C142" s="53">
        <v>7</v>
      </c>
      <c r="D142" s="124">
        <v>615</v>
      </c>
      <c r="E142" s="54"/>
      <c r="F142" s="104" t="s">
        <v>46</v>
      </c>
    </row>
    <row r="143" spans="1:6" ht="25.5" x14ac:dyDescent="0.2">
      <c r="A143" s="117"/>
      <c r="B143" s="53" t="s">
        <v>90</v>
      </c>
      <c r="C143" s="53">
        <v>7</v>
      </c>
      <c r="D143" s="124">
        <v>587</v>
      </c>
      <c r="E143" s="54"/>
      <c r="F143" s="104" t="s">
        <v>35</v>
      </c>
    </row>
    <row r="144" spans="1:6" ht="25.5" x14ac:dyDescent="0.2">
      <c r="A144" s="117"/>
      <c r="B144" s="53" t="s">
        <v>90</v>
      </c>
      <c r="C144" s="53">
        <v>7</v>
      </c>
      <c r="D144" s="124">
        <v>516</v>
      </c>
      <c r="E144" s="54"/>
      <c r="F144" s="104" t="s">
        <v>35</v>
      </c>
    </row>
    <row r="145" spans="1:8" ht="25.5" x14ac:dyDescent="0.2">
      <c r="A145" s="117"/>
      <c r="B145" s="53" t="s">
        <v>90</v>
      </c>
      <c r="C145" s="53">
        <v>7</v>
      </c>
      <c r="D145" s="124">
        <v>681</v>
      </c>
      <c r="E145" s="54"/>
      <c r="F145" s="104" t="s">
        <v>35</v>
      </c>
    </row>
    <row r="146" spans="1:8" ht="25.5" x14ac:dyDescent="0.2">
      <c r="A146" s="117"/>
      <c r="B146" s="53" t="s">
        <v>90</v>
      </c>
      <c r="C146" s="53">
        <v>7</v>
      </c>
      <c r="D146" s="124">
        <v>867</v>
      </c>
      <c r="E146" s="54"/>
      <c r="F146" s="104" t="s">
        <v>35</v>
      </c>
    </row>
    <row r="147" spans="1:8" ht="25.5" x14ac:dyDescent="0.2">
      <c r="A147" s="117"/>
      <c r="B147" s="53" t="s">
        <v>90</v>
      </c>
      <c r="C147" s="53">
        <v>7</v>
      </c>
      <c r="D147" s="124">
        <v>742</v>
      </c>
      <c r="E147" s="54"/>
      <c r="F147" s="104" t="s">
        <v>35</v>
      </c>
    </row>
    <row r="148" spans="1:8" ht="25.5" x14ac:dyDescent="0.2">
      <c r="A148" s="117"/>
      <c r="B148" s="53" t="s">
        <v>90</v>
      </c>
      <c r="C148" s="53">
        <v>7</v>
      </c>
      <c r="D148" s="124">
        <v>769</v>
      </c>
      <c r="E148" s="54"/>
      <c r="F148" s="104" t="s">
        <v>35</v>
      </c>
    </row>
    <row r="149" spans="1:8" ht="25.5" x14ac:dyDescent="0.2">
      <c r="A149" s="117"/>
      <c r="B149" s="53" t="s">
        <v>90</v>
      </c>
      <c r="C149" s="53">
        <v>7</v>
      </c>
      <c r="D149" s="124">
        <v>641</v>
      </c>
      <c r="E149" s="54"/>
      <c r="F149" s="104" t="s">
        <v>35</v>
      </c>
    </row>
    <row r="150" spans="1:8" ht="25.5" x14ac:dyDescent="0.2">
      <c r="A150" s="117"/>
      <c r="B150" s="53" t="s">
        <v>90</v>
      </c>
      <c r="C150" s="53">
        <v>7</v>
      </c>
      <c r="D150" s="124">
        <v>710</v>
      </c>
      <c r="E150" s="54"/>
      <c r="F150" s="104" t="s">
        <v>35</v>
      </c>
    </row>
    <row r="151" spans="1:8" ht="25.5" x14ac:dyDescent="0.2">
      <c r="A151" s="117"/>
      <c r="B151" s="53" t="s">
        <v>90</v>
      </c>
      <c r="C151" s="53">
        <v>7</v>
      </c>
      <c r="D151" s="124">
        <v>84751</v>
      </c>
      <c r="E151" s="54"/>
      <c r="F151" s="104" t="s">
        <v>31</v>
      </c>
    </row>
    <row r="152" spans="1:8" ht="25.5" x14ac:dyDescent="0.2">
      <c r="A152" s="117"/>
      <c r="B152" s="53" t="s">
        <v>90</v>
      </c>
      <c r="C152" s="53">
        <v>7</v>
      </c>
      <c r="D152" s="124">
        <v>742</v>
      </c>
      <c r="E152" s="54"/>
      <c r="F152" s="104" t="s">
        <v>35</v>
      </c>
    </row>
    <row r="153" spans="1:8" ht="12.75" x14ac:dyDescent="0.2">
      <c r="A153" s="117"/>
      <c r="B153" s="53" t="s">
        <v>90</v>
      </c>
      <c r="C153" s="53">
        <v>7</v>
      </c>
      <c r="D153" s="124">
        <v>280</v>
      </c>
      <c r="E153" s="54"/>
      <c r="F153" s="104"/>
    </row>
    <row r="154" spans="1:8" ht="12.75" x14ac:dyDescent="0.2">
      <c r="A154" s="117"/>
      <c r="B154" s="53"/>
      <c r="C154" s="53"/>
      <c r="D154" s="124"/>
      <c r="E154" s="54"/>
      <c r="F154" s="104"/>
    </row>
    <row r="155" spans="1:8" ht="12.75" x14ac:dyDescent="0.2">
      <c r="A155" s="57" t="s">
        <v>26</v>
      </c>
      <c r="B155" s="53" t="s">
        <v>90</v>
      </c>
      <c r="C155" s="53">
        <v>7</v>
      </c>
      <c r="D155" s="125">
        <f>SUM(D114:D154)</f>
        <v>242079</v>
      </c>
      <c r="E155" s="54" t="s">
        <v>23</v>
      </c>
      <c r="F155" s="126" t="s">
        <v>23</v>
      </c>
    </row>
    <row r="156" spans="1:8" ht="12.75" x14ac:dyDescent="0.2">
      <c r="A156" s="115"/>
      <c r="B156" s="53" t="s">
        <v>90</v>
      </c>
      <c r="C156" s="53" t="s">
        <v>23</v>
      </c>
      <c r="D156" s="53" t="s">
        <v>23</v>
      </c>
      <c r="E156" s="54">
        <f>SUM(D155)+D113</f>
        <v>941632</v>
      </c>
      <c r="F156" s="126" t="s">
        <v>23</v>
      </c>
    </row>
    <row r="157" spans="1:8" ht="12.75" x14ac:dyDescent="0.2">
      <c r="A157" s="127" t="s">
        <v>12</v>
      </c>
      <c r="B157" s="53" t="s">
        <v>90</v>
      </c>
      <c r="C157" s="53" t="s">
        <v>23</v>
      </c>
      <c r="D157" s="128">
        <v>18292</v>
      </c>
      <c r="E157" s="54" t="s">
        <v>23</v>
      </c>
      <c r="F157" s="114" t="s">
        <v>23</v>
      </c>
      <c r="G157" s="20"/>
      <c r="H157" s="20"/>
    </row>
    <row r="158" spans="1:8" ht="25.5" x14ac:dyDescent="0.2">
      <c r="A158" s="117" t="s">
        <v>13</v>
      </c>
      <c r="B158" s="53" t="s">
        <v>90</v>
      </c>
      <c r="C158" s="53">
        <v>7</v>
      </c>
      <c r="D158" s="129">
        <v>1690</v>
      </c>
      <c r="E158" s="54"/>
      <c r="F158" s="61" t="s">
        <v>59</v>
      </c>
      <c r="G158" s="20"/>
      <c r="H158" s="20"/>
    </row>
    <row r="159" spans="1:8" ht="25.5" x14ac:dyDescent="0.2">
      <c r="A159" s="117" t="s">
        <v>23</v>
      </c>
      <c r="B159" s="53" t="s">
        <v>90</v>
      </c>
      <c r="C159" s="53">
        <v>7</v>
      </c>
      <c r="D159" s="103">
        <v>1085</v>
      </c>
      <c r="E159" s="54"/>
      <c r="F159" s="61" t="s">
        <v>59</v>
      </c>
    </row>
    <row r="160" spans="1:8" ht="12.75" x14ac:dyDescent="0.2">
      <c r="A160" s="117" t="s">
        <v>23</v>
      </c>
      <c r="B160" s="53" t="s">
        <v>90</v>
      </c>
      <c r="C160" s="53">
        <v>7</v>
      </c>
      <c r="D160" s="103">
        <v>440</v>
      </c>
      <c r="E160" s="54"/>
      <c r="F160" s="61" t="s">
        <v>30</v>
      </c>
    </row>
    <row r="161" spans="1:6" ht="25.5" x14ac:dyDescent="0.2">
      <c r="A161" s="117"/>
      <c r="B161" s="53" t="s">
        <v>90</v>
      </c>
      <c r="C161" s="53">
        <v>7</v>
      </c>
      <c r="D161" s="103">
        <v>605</v>
      </c>
      <c r="E161" s="54"/>
      <c r="F161" s="61" t="s">
        <v>35</v>
      </c>
    </row>
    <row r="162" spans="1:6" ht="25.5" x14ac:dyDescent="0.2">
      <c r="A162" s="117" t="s">
        <v>23</v>
      </c>
      <c r="B162" s="53" t="s">
        <v>90</v>
      </c>
      <c r="C162" s="53">
        <v>7</v>
      </c>
      <c r="D162" s="103">
        <v>2058</v>
      </c>
      <c r="E162" s="54"/>
      <c r="F162" s="104" t="s">
        <v>31</v>
      </c>
    </row>
    <row r="163" spans="1:6" ht="12.75" x14ac:dyDescent="0.2">
      <c r="A163" s="57" t="s">
        <v>14</v>
      </c>
      <c r="B163" s="53" t="s">
        <v>90</v>
      </c>
      <c r="C163" s="53" t="s">
        <v>23</v>
      </c>
      <c r="D163" s="125">
        <f>SUM(D158:D162)</f>
        <v>5878</v>
      </c>
      <c r="E163" s="100" t="s">
        <v>23</v>
      </c>
      <c r="F163" s="130" t="s">
        <v>23</v>
      </c>
    </row>
    <row r="164" spans="1:6" ht="12.75" x14ac:dyDescent="0.2">
      <c r="A164" s="52" t="s">
        <v>23</v>
      </c>
      <c r="B164" s="53" t="s">
        <v>90</v>
      </c>
      <c r="C164" s="53" t="s">
        <v>23</v>
      </c>
      <c r="D164" s="53" t="s">
        <v>23</v>
      </c>
      <c r="E164" s="55">
        <f>SUM(D163)+D157</f>
        <v>24170</v>
      </c>
      <c r="F164" s="130" t="s">
        <v>23</v>
      </c>
    </row>
    <row r="165" spans="1:6" ht="12.75" x14ac:dyDescent="0.2">
      <c r="A165" s="68" t="s">
        <v>39</v>
      </c>
      <c r="B165" s="53" t="s">
        <v>90</v>
      </c>
      <c r="C165" s="53" t="s">
        <v>23</v>
      </c>
      <c r="D165" s="113">
        <v>137789</v>
      </c>
      <c r="E165" s="55" t="s">
        <v>23</v>
      </c>
      <c r="F165" s="130" t="s">
        <v>23</v>
      </c>
    </row>
    <row r="166" spans="1:6" ht="12.75" x14ac:dyDescent="0.2">
      <c r="A166" s="131" t="s">
        <v>40</v>
      </c>
      <c r="B166" s="53" t="s">
        <v>90</v>
      </c>
      <c r="C166" s="53">
        <v>7</v>
      </c>
      <c r="D166" s="111">
        <v>27768</v>
      </c>
      <c r="E166" s="55" t="s">
        <v>23</v>
      </c>
      <c r="F166" s="56" t="s">
        <v>59</v>
      </c>
    </row>
    <row r="167" spans="1:6" ht="12.75" x14ac:dyDescent="0.2">
      <c r="A167" s="131" t="s">
        <v>23</v>
      </c>
      <c r="B167" s="53" t="s">
        <v>90</v>
      </c>
      <c r="C167" s="53">
        <v>7</v>
      </c>
      <c r="D167" s="111">
        <v>4232</v>
      </c>
      <c r="E167" s="55" t="s">
        <v>23</v>
      </c>
      <c r="F167" s="59" t="s">
        <v>30</v>
      </c>
    </row>
    <row r="168" spans="1:6" ht="25.5" x14ac:dyDescent="0.2">
      <c r="A168" s="131" t="s">
        <v>23</v>
      </c>
      <c r="B168" s="53" t="s">
        <v>90</v>
      </c>
      <c r="C168" s="53">
        <v>7</v>
      </c>
      <c r="D168" s="111">
        <v>18340</v>
      </c>
      <c r="E168" s="55"/>
      <c r="F168" s="59" t="s">
        <v>31</v>
      </c>
    </row>
    <row r="169" spans="1:6" ht="25.5" x14ac:dyDescent="0.2">
      <c r="A169" s="131" t="s">
        <v>23</v>
      </c>
      <c r="B169" s="53" t="s">
        <v>90</v>
      </c>
      <c r="C169" s="53">
        <v>7</v>
      </c>
      <c r="D169" s="111">
        <v>2922</v>
      </c>
      <c r="E169" s="55" t="s">
        <v>23</v>
      </c>
      <c r="F169" s="59" t="s">
        <v>35</v>
      </c>
    </row>
    <row r="170" spans="1:6" ht="25.5" x14ac:dyDescent="0.2">
      <c r="A170" s="131"/>
      <c r="B170" s="53" t="s">
        <v>90</v>
      </c>
      <c r="C170" s="53">
        <v>7</v>
      </c>
      <c r="D170" s="111">
        <v>1830</v>
      </c>
      <c r="E170" s="55"/>
      <c r="F170" s="59" t="s">
        <v>35</v>
      </c>
    </row>
    <row r="171" spans="1:6" ht="25.5" x14ac:dyDescent="0.2">
      <c r="A171" s="131"/>
      <c r="B171" s="53" t="s">
        <v>90</v>
      </c>
      <c r="C171" s="53">
        <v>7</v>
      </c>
      <c r="D171" s="111">
        <v>16738</v>
      </c>
      <c r="E171" s="55"/>
      <c r="F171" s="59" t="s">
        <v>59</v>
      </c>
    </row>
    <row r="172" spans="1:6" ht="25.5" x14ac:dyDescent="0.2">
      <c r="A172" s="107" t="s">
        <v>23</v>
      </c>
      <c r="B172" s="53" t="s">
        <v>90</v>
      </c>
      <c r="C172" s="53"/>
      <c r="D172" s="111">
        <v>466</v>
      </c>
      <c r="E172" s="55"/>
      <c r="F172" s="59" t="s">
        <v>59</v>
      </c>
    </row>
    <row r="173" spans="1:6" ht="25.5" x14ac:dyDescent="0.2">
      <c r="A173" s="107"/>
      <c r="B173" s="53" t="s">
        <v>90</v>
      </c>
      <c r="C173" s="53"/>
      <c r="D173" s="111">
        <v>229</v>
      </c>
      <c r="E173" s="55"/>
      <c r="F173" s="59" t="s">
        <v>59</v>
      </c>
    </row>
    <row r="174" spans="1:6" ht="12.75" x14ac:dyDescent="0.2">
      <c r="A174" s="57" t="s">
        <v>41</v>
      </c>
      <c r="B174" s="53" t="s">
        <v>90</v>
      </c>
      <c r="C174" s="53" t="s">
        <v>23</v>
      </c>
      <c r="D174" s="113">
        <f>SUM(D166:D173)</f>
        <v>72525</v>
      </c>
      <c r="E174" s="55"/>
      <c r="F174" s="69" t="s">
        <v>23</v>
      </c>
    </row>
    <row r="175" spans="1:6" ht="12.75" x14ac:dyDescent="0.2">
      <c r="A175" s="52" t="s">
        <v>23</v>
      </c>
      <c r="B175" s="53" t="s">
        <v>90</v>
      </c>
      <c r="C175" s="53" t="s">
        <v>23</v>
      </c>
      <c r="D175" s="53" t="s">
        <v>23</v>
      </c>
      <c r="E175" s="55">
        <f>D165+D174</f>
        <v>210314</v>
      </c>
      <c r="F175" s="69" t="s">
        <v>23</v>
      </c>
    </row>
    <row r="176" spans="1:6" ht="12.75" x14ac:dyDescent="0.2">
      <c r="A176" s="162" t="s">
        <v>49</v>
      </c>
      <c r="B176" s="53" t="s">
        <v>90</v>
      </c>
      <c r="C176" s="53" t="s">
        <v>23</v>
      </c>
      <c r="D176" s="166">
        <v>44639.83</v>
      </c>
      <c r="E176" s="55" t="s">
        <v>23</v>
      </c>
      <c r="F176" s="69" t="s">
        <v>23</v>
      </c>
    </row>
    <row r="177" spans="1:6" ht="12.75" x14ac:dyDescent="0.2">
      <c r="A177" s="162"/>
      <c r="B177" s="53" t="s">
        <v>90</v>
      </c>
      <c r="C177" s="53">
        <v>28</v>
      </c>
      <c r="D177" s="53">
        <v>887</v>
      </c>
      <c r="E177" s="167"/>
      <c r="F177" s="172" t="s">
        <v>139</v>
      </c>
    </row>
    <row r="178" spans="1:6" ht="12.75" x14ac:dyDescent="0.2">
      <c r="A178" s="162"/>
      <c r="B178" s="53" t="s">
        <v>90</v>
      </c>
      <c r="C178" s="53">
        <v>28</v>
      </c>
      <c r="D178" s="53">
        <v>887</v>
      </c>
      <c r="E178" s="167"/>
      <c r="F178" s="172" t="s">
        <v>139</v>
      </c>
    </row>
    <row r="179" spans="1:6" ht="12.75" x14ac:dyDescent="0.2">
      <c r="A179" s="162"/>
      <c r="B179" s="53" t="s">
        <v>90</v>
      </c>
      <c r="C179" s="53"/>
      <c r="D179" s="53">
        <v>56082.51</v>
      </c>
      <c r="E179" s="167"/>
      <c r="F179" s="172"/>
    </row>
    <row r="180" spans="1:6" ht="12.75" x14ac:dyDescent="0.2">
      <c r="A180" s="162"/>
      <c r="B180" s="53" t="s">
        <v>90</v>
      </c>
      <c r="C180" s="53"/>
      <c r="D180" s="53"/>
      <c r="E180" s="167"/>
      <c r="F180" s="172"/>
    </row>
    <row r="181" spans="1:6" ht="12.75" x14ac:dyDescent="0.2">
      <c r="A181" s="162"/>
      <c r="B181" s="53" t="s">
        <v>90</v>
      </c>
      <c r="C181" s="53"/>
      <c r="D181" s="53"/>
      <c r="E181" s="167"/>
      <c r="F181" s="172"/>
    </row>
    <row r="182" spans="1:6" ht="12.75" x14ac:dyDescent="0.2">
      <c r="A182" s="162"/>
      <c r="B182" s="53" t="s">
        <v>90</v>
      </c>
      <c r="C182" s="53"/>
      <c r="D182" s="53"/>
      <c r="E182" s="167"/>
      <c r="F182" s="172"/>
    </row>
    <row r="183" spans="1:6" ht="12.75" x14ac:dyDescent="0.2">
      <c r="A183" s="162"/>
      <c r="B183" s="53" t="s">
        <v>90</v>
      </c>
      <c r="C183" s="53"/>
      <c r="D183" s="53"/>
      <c r="E183" s="167"/>
      <c r="F183" s="172"/>
    </row>
    <row r="184" spans="1:6" ht="12.75" x14ac:dyDescent="0.2">
      <c r="A184" s="162"/>
      <c r="B184" s="53" t="s">
        <v>90</v>
      </c>
      <c r="C184" s="53"/>
      <c r="D184" s="53"/>
      <c r="E184" s="167"/>
      <c r="F184" s="172"/>
    </row>
    <row r="185" spans="1:6" ht="12.75" x14ac:dyDescent="0.2">
      <c r="A185" s="162"/>
      <c r="B185" s="53" t="s">
        <v>90</v>
      </c>
      <c r="C185" s="53"/>
      <c r="D185" s="53"/>
      <c r="E185" s="167"/>
      <c r="F185" s="172"/>
    </row>
    <row r="186" spans="1:6" ht="12.75" x14ac:dyDescent="0.2">
      <c r="A186" s="162"/>
      <c r="B186" s="53" t="s">
        <v>90</v>
      </c>
      <c r="C186" s="53"/>
      <c r="D186" s="53"/>
      <c r="E186" s="167"/>
      <c r="F186" s="172"/>
    </row>
    <row r="187" spans="1:6" ht="12.75" x14ac:dyDescent="0.2">
      <c r="A187" s="162"/>
      <c r="B187" s="53" t="s">
        <v>90</v>
      </c>
      <c r="C187" s="53"/>
      <c r="D187" s="53"/>
      <c r="E187" s="167"/>
      <c r="F187" s="172"/>
    </row>
    <row r="188" spans="1:6" ht="12.75" x14ac:dyDescent="0.2">
      <c r="A188" s="162"/>
      <c r="B188" s="53" t="s">
        <v>90</v>
      </c>
      <c r="C188" s="53"/>
      <c r="D188" s="53"/>
      <c r="E188" s="167"/>
      <c r="F188" s="172"/>
    </row>
    <row r="189" spans="1:6" ht="12.75" x14ac:dyDescent="0.2">
      <c r="A189" s="162"/>
      <c r="B189" s="53" t="s">
        <v>90</v>
      </c>
      <c r="C189" s="53"/>
      <c r="D189" s="53"/>
      <c r="E189" s="167"/>
      <c r="F189" s="172"/>
    </row>
    <row r="190" spans="1:6" ht="12.75" x14ac:dyDescent="0.2">
      <c r="A190" s="162"/>
      <c r="B190" s="53" t="s">
        <v>90</v>
      </c>
      <c r="C190" s="53"/>
      <c r="D190" s="53"/>
      <c r="E190" s="167"/>
      <c r="F190" s="172"/>
    </row>
    <row r="191" spans="1:6" ht="12.75" x14ac:dyDescent="0.2">
      <c r="A191" s="162"/>
      <c r="B191" s="53" t="s">
        <v>90</v>
      </c>
      <c r="C191" s="53"/>
      <c r="D191" s="53"/>
      <c r="E191" s="167"/>
      <c r="F191" s="172"/>
    </row>
    <row r="192" spans="1:6" ht="12.75" x14ac:dyDescent="0.2">
      <c r="A192" s="162"/>
      <c r="B192" s="53" t="s">
        <v>90</v>
      </c>
      <c r="C192" s="53"/>
      <c r="D192" s="53"/>
      <c r="E192" s="167"/>
      <c r="F192" s="172"/>
    </row>
    <row r="193" spans="1:6" ht="12.75" x14ac:dyDescent="0.2">
      <c r="A193" s="163" t="s">
        <v>23</v>
      </c>
      <c r="B193" s="53" t="s">
        <v>90</v>
      </c>
      <c r="C193" s="53"/>
      <c r="D193" s="53"/>
      <c r="E193" s="167" t="s">
        <v>23</v>
      </c>
      <c r="F193" s="172"/>
    </row>
    <row r="194" spans="1:6" ht="12.75" x14ac:dyDescent="0.2">
      <c r="A194" s="164" t="s">
        <v>50</v>
      </c>
      <c r="B194" s="53" t="s">
        <v>90</v>
      </c>
      <c r="C194" s="53"/>
      <c r="D194" s="166">
        <f>SUM(D177:D185)</f>
        <v>57856.51</v>
      </c>
      <c r="E194" s="167" t="s">
        <v>23</v>
      </c>
      <c r="F194" s="172" t="s">
        <v>23</v>
      </c>
    </row>
    <row r="195" spans="1:6" ht="12.75" x14ac:dyDescent="0.2">
      <c r="A195" s="52" t="s">
        <v>23</v>
      </c>
      <c r="B195" s="53" t="s">
        <v>90</v>
      </c>
      <c r="C195" s="53" t="s">
        <v>23</v>
      </c>
      <c r="D195" s="53" t="s">
        <v>23</v>
      </c>
      <c r="E195" s="167">
        <f>SUM(D176+D194)</f>
        <v>102496.34</v>
      </c>
      <c r="F195" s="172" t="s">
        <v>23</v>
      </c>
    </row>
    <row r="196" spans="1:6" ht="12.75" x14ac:dyDescent="0.2">
      <c r="A196" s="68" t="s">
        <v>47</v>
      </c>
      <c r="B196" s="53" t="s">
        <v>90</v>
      </c>
      <c r="C196" s="53" t="s">
        <v>23</v>
      </c>
      <c r="D196" s="54">
        <v>0</v>
      </c>
      <c r="E196" s="55" t="s">
        <v>23</v>
      </c>
      <c r="F196" s="69" t="s">
        <v>23</v>
      </c>
    </row>
    <row r="197" spans="1:6" ht="12.75" x14ac:dyDescent="0.2">
      <c r="A197" s="52" t="s">
        <v>23</v>
      </c>
      <c r="B197" s="53" t="s">
        <v>90</v>
      </c>
      <c r="C197" s="53"/>
      <c r="D197" s="58">
        <v>232000</v>
      </c>
      <c r="E197" s="55" t="s">
        <v>23</v>
      </c>
      <c r="F197" s="59"/>
    </row>
    <row r="198" spans="1:6" ht="12.75" x14ac:dyDescent="0.2">
      <c r="A198" s="52"/>
      <c r="B198" s="53"/>
      <c r="C198" s="53"/>
      <c r="D198" s="58"/>
      <c r="E198" s="55"/>
      <c r="F198" s="59"/>
    </row>
    <row r="199" spans="1:6" ht="12.75" x14ac:dyDescent="0.2">
      <c r="A199" s="57" t="s">
        <v>48</v>
      </c>
      <c r="B199" s="53"/>
      <c r="C199" s="53"/>
      <c r="D199" s="54">
        <f>SUM(D197:D198)</f>
        <v>232000</v>
      </c>
      <c r="E199" s="55" t="s">
        <v>23</v>
      </c>
      <c r="F199" s="114" t="s">
        <v>23</v>
      </c>
    </row>
    <row r="200" spans="1:6" ht="12.75" x14ac:dyDescent="0.2">
      <c r="A200" s="52" t="s">
        <v>23</v>
      </c>
      <c r="B200" s="53"/>
      <c r="C200" s="53" t="s">
        <v>23</v>
      </c>
      <c r="D200" s="58" t="s">
        <v>23</v>
      </c>
      <c r="E200" s="55">
        <f>D196+D199</f>
        <v>232000</v>
      </c>
      <c r="F200" s="114" t="s">
        <v>23</v>
      </c>
    </row>
    <row r="201" spans="1:6" ht="12.75" x14ac:dyDescent="0.2">
      <c r="A201" s="115" t="s">
        <v>32</v>
      </c>
      <c r="B201" s="53"/>
      <c r="C201" s="53" t="s">
        <v>23</v>
      </c>
      <c r="D201" s="132">
        <v>120866</v>
      </c>
      <c r="E201" s="54" t="s">
        <v>23</v>
      </c>
      <c r="F201" s="106" t="s">
        <v>23</v>
      </c>
    </row>
    <row r="202" spans="1:6" ht="38.25" x14ac:dyDescent="0.2">
      <c r="A202" s="110" t="s">
        <v>34</v>
      </c>
      <c r="B202" s="53" t="s">
        <v>90</v>
      </c>
      <c r="C202" s="53">
        <v>7</v>
      </c>
      <c r="D202" s="133">
        <v>40655</v>
      </c>
      <c r="E202" s="54" t="s">
        <v>23</v>
      </c>
      <c r="F202" s="134" t="s">
        <v>42</v>
      </c>
    </row>
    <row r="203" spans="1:6" ht="12.75" x14ac:dyDescent="0.2">
      <c r="A203" s="110"/>
      <c r="B203" s="53"/>
      <c r="C203" s="53"/>
      <c r="D203" s="133"/>
      <c r="E203" s="54"/>
      <c r="F203" s="134"/>
    </row>
    <row r="204" spans="1:6" ht="12.75" x14ac:dyDescent="0.2">
      <c r="A204" s="110"/>
      <c r="B204" s="53"/>
      <c r="C204" s="53"/>
      <c r="D204" s="133"/>
      <c r="E204" s="54"/>
      <c r="F204" s="134"/>
    </row>
    <row r="205" spans="1:6" ht="12.75" x14ac:dyDescent="0.2">
      <c r="A205" s="110"/>
      <c r="B205" s="53"/>
      <c r="C205" s="53"/>
      <c r="D205" s="133"/>
      <c r="E205" s="54"/>
      <c r="F205" s="134"/>
    </row>
    <row r="206" spans="1:6" ht="12.75" x14ac:dyDescent="0.2">
      <c r="A206" s="57" t="s">
        <v>33</v>
      </c>
      <c r="B206" s="53" t="s">
        <v>23</v>
      </c>
      <c r="C206" s="53" t="s">
        <v>23</v>
      </c>
      <c r="D206" s="105">
        <f>SUM(D202:D205)</f>
        <v>40655</v>
      </c>
      <c r="E206" s="54" t="s">
        <v>23</v>
      </c>
      <c r="F206" s="114"/>
    </row>
    <row r="207" spans="1:6" ht="12.75" x14ac:dyDescent="0.2">
      <c r="A207" s="52" t="s">
        <v>23</v>
      </c>
      <c r="B207" s="53" t="s">
        <v>23</v>
      </c>
      <c r="C207" s="53" t="s">
        <v>23</v>
      </c>
      <c r="D207" s="53" t="s">
        <v>23</v>
      </c>
      <c r="E207" s="54">
        <f>SUM(D206)+D201</f>
        <v>161521</v>
      </c>
      <c r="F207" s="114" t="s">
        <v>23</v>
      </c>
    </row>
    <row r="208" spans="1:6" ht="12.75" x14ac:dyDescent="0.2">
      <c r="A208" s="156"/>
      <c r="B208" s="157"/>
      <c r="C208" s="157"/>
      <c r="D208" s="157"/>
      <c r="E208" s="158"/>
      <c r="F208" s="159"/>
    </row>
    <row r="209" spans="1:6" ht="12.75" x14ac:dyDescent="0.2">
      <c r="A209" s="156" t="s">
        <v>61</v>
      </c>
      <c r="B209" s="157"/>
      <c r="C209" s="157"/>
      <c r="D209" s="160">
        <v>10000</v>
      </c>
      <c r="E209" s="158"/>
      <c r="F209" s="159"/>
    </row>
    <row r="210" spans="1:6" ht="12.75" x14ac:dyDescent="0.2">
      <c r="A210" s="156"/>
      <c r="B210" s="157"/>
      <c r="C210" s="157"/>
      <c r="D210" s="157"/>
      <c r="E210" s="158"/>
      <c r="F210" s="159"/>
    </row>
    <row r="211" spans="1:6" ht="12.75" x14ac:dyDescent="0.2">
      <c r="A211" s="156"/>
      <c r="B211" s="157"/>
      <c r="C211" s="157"/>
      <c r="D211" s="157"/>
      <c r="E211" s="158"/>
      <c r="F211" s="159"/>
    </row>
    <row r="212" spans="1:6" ht="12.75" x14ac:dyDescent="0.2">
      <c r="A212" s="156"/>
      <c r="B212" s="157"/>
      <c r="C212" s="157"/>
      <c r="D212" s="157"/>
      <c r="E212" s="158"/>
      <c r="F212" s="159"/>
    </row>
    <row r="213" spans="1:6" ht="12.75" x14ac:dyDescent="0.2">
      <c r="A213" s="161" t="s">
        <v>62</v>
      </c>
      <c r="B213" s="157"/>
      <c r="C213" s="157"/>
      <c r="D213" s="160">
        <v>14391.91</v>
      </c>
      <c r="E213" s="158"/>
      <c r="F213" s="159"/>
    </row>
    <row r="214" spans="1:6" ht="12.75" x14ac:dyDescent="0.2">
      <c r="A214" s="156"/>
      <c r="B214" s="157" t="s">
        <v>90</v>
      </c>
      <c r="C214" s="157">
        <v>3</v>
      </c>
      <c r="D214" s="157">
        <v>608</v>
      </c>
      <c r="E214" s="158"/>
      <c r="F214" s="159"/>
    </row>
    <row r="215" spans="1:6" ht="12.75" x14ac:dyDescent="0.2">
      <c r="A215" s="156"/>
      <c r="B215" s="157" t="s">
        <v>90</v>
      </c>
      <c r="C215" s="157">
        <v>21</v>
      </c>
      <c r="D215" s="157">
        <v>4407.17</v>
      </c>
      <c r="E215" s="158"/>
      <c r="F215" s="159"/>
    </row>
    <row r="216" spans="1:6" ht="12.75" x14ac:dyDescent="0.2">
      <c r="A216" s="156"/>
      <c r="B216" s="157" t="s">
        <v>90</v>
      </c>
      <c r="C216" s="157">
        <v>26</v>
      </c>
      <c r="D216" s="157">
        <v>592.83000000000004</v>
      </c>
      <c r="E216" s="158"/>
      <c r="F216" s="159"/>
    </row>
    <row r="217" spans="1:6" ht="12.75" x14ac:dyDescent="0.2">
      <c r="A217" s="156"/>
      <c r="B217" s="157"/>
      <c r="C217" s="157"/>
      <c r="D217" s="177">
        <f>SUM(D214:D216)</f>
        <v>5608</v>
      </c>
      <c r="E217" s="158"/>
      <c r="F217" s="159"/>
    </row>
    <row r="218" spans="1:6" ht="12.75" x14ac:dyDescent="0.2">
      <c r="A218" s="156"/>
      <c r="B218" s="157"/>
      <c r="C218" s="157"/>
      <c r="D218" s="157"/>
      <c r="E218" s="158">
        <f>SUM(D213+D217)</f>
        <v>19999.91</v>
      </c>
      <c r="F218" s="159"/>
    </row>
    <row r="219" spans="1:6" ht="13.8" thickBot="1" x14ac:dyDescent="0.3">
      <c r="A219" s="38" t="s">
        <v>23</v>
      </c>
      <c r="B219" s="23" t="s">
        <v>23</v>
      </c>
      <c r="C219" s="23" t="s">
        <v>23</v>
      </c>
      <c r="D219" s="23" t="s">
        <v>23</v>
      </c>
      <c r="E219" s="39">
        <f>SUM(E68+E112+E156+E164+E175+E207+E218+E195+E200)</f>
        <v>7888078.25</v>
      </c>
      <c r="F219" s="24" t="s">
        <v>23</v>
      </c>
    </row>
    <row r="220" spans="1:6" x14ac:dyDescent="0.25">
      <c r="A220" s="25"/>
      <c r="B220" s="26"/>
      <c r="C220" s="26"/>
      <c r="D220" s="26"/>
      <c r="E220" s="27"/>
      <c r="F220" s="28"/>
    </row>
    <row r="221" spans="1:6" x14ac:dyDescent="0.25">
      <c r="F221" s="20"/>
    </row>
    <row r="222" spans="1:6" x14ac:dyDescent="0.25">
      <c r="F222" s="20"/>
    </row>
    <row r="223" spans="1:6" x14ac:dyDescent="0.25">
      <c r="F223" s="20"/>
    </row>
    <row r="224" spans="1:6" x14ac:dyDescent="0.25">
      <c r="F224" s="20"/>
    </row>
  </sheetData>
  <sheetProtection password="CC71" sheet="1" objects="1" scenarios="1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0"/>
  <sheetViews>
    <sheetView showWhiteSpace="0" topLeftCell="A40" zoomScaleNormal="100" workbookViewId="0">
      <selection activeCell="D25" sqref="D25"/>
    </sheetView>
  </sheetViews>
  <sheetFormatPr defaultColWidth="9.109375" defaultRowHeight="13.8" x14ac:dyDescent="0.25"/>
  <cols>
    <col min="1" max="1" width="6.88671875" style="10" customWidth="1"/>
    <col min="2" max="2" width="11.33203125" style="10" bestFit="1" customWidth="1"/>
    <col min="3" max="3" width="13.5546875" style="10" customWidth="1"/>
    <col min="4" max="4" width="35.6640625" style="10" bestFit="1" customWidth="1"/>
    <col min="5" max="5" width="42.33203125" style="10" customWidth="1"/>
    <col min="6" max="6" width="14.33203125" style="10" bestFit="1" customWidth="1"/>
    <col min="7" max="8" width="11.33203125" style="10" bestFit="1" customWidth="1"/>
    <col min="9" max="9" width="12.33203125" style="10" bestFit="1" customWidth="1"/>
    <col min="10" max="10" width="10.109375" style="10" bestFit="1" customWidth="1"/>
    <col min="11" max="16384" width="9.109375" style="10"/>
  </cols>
  <sheetData>
    <row r="1" spans="1:6" ht="14.25" x14ac:dyDescent="0.2">
      <c r="A1" s="1" t="s">
        <v>4</v>
      </c>
      <c r="B1" s="1"/>
      <c r="C1" s="6"/>
      <c r="D1" s="6"/>
      <c r="E1" s="6"/>
      <c r="F1" s="6"/>
    </row>
    <row r="3" spans="1:6" ht="14.25" x14ac:dyDescent="0.2">
      <c r="A3" s="1" t="s">
        <v>17</v>
      </c>
      <c r="B3" s="6"/>
      <c r="C3" s="6"/>
      <c r="D3" s="6"/>
      <c r="F3" s="6"/>
    </row>
    <row r="4" spans="1:6" ht="14.25" x14ac:dyDescent="0.2">
      <c r="A4" s="6"/>
      <c r="B4" s="1"/>
      <c r="C4" s="6"/>
      <c r="D4" s="6"/>
      <c r="E4" s="6"/>
      <c r="F4" s="6"/>
    </row>
    <row r="5" spans="1:6" ht="14.25" x14ac:dyDescent="0.2">
      <c r="A5" s="188" t="s">
        <v>91</v>
      </c>
      <c r="B5" s="188"/>
      <c r="C5" s="188"/>
      <c r="F5" s="6"/>
    </row>
    <row r="6" spans="1:6" ht="15" thickBot="1" x14ac:dyDescent="0.25">
      <c r="A6" s="6"/>
      <c r="B6" s="6"/>
      <c r="C6" s="6"/>
      <c r="D6" s="6"/>
      <c r="E6" s="6"/>
      <c r="F6" s="6"/>
    </row>
    <row r="7" spans="1:6" ht="51" x14ac:dyDescent="0.2">
      <c r="A7" s="70" t="s">
        <v>0</v>
      </c>
      <c r="B7" s="71" t="s">
        <v>1</v>
      </c>
      <c r="C7" s="11" t="s">
        <v>2</v>
      </c>
      <c r="D7" s="71" t="s">
        <v>15</v>
      </c>
      <c r="E7" s="71" t="s">
        <v>29</v>
      </c>
      <c r="F7" s="3" t="s">
        <v>16</v>
      </c>
    </row>
    <row r="8" spans="1:6" ht="14.25" x14ac:dyDescent="0.2">
      <c r="A8" s="92">
        <v>1</v>
      </c>
      <c r="B8" s="93">
        <v>45020</v>
      </c>
      <c r="C8" s="86">
        <v>743</v>
      </c>
      <c r="D8" s="94" t="s">
        <v>92</v>
      </c>
      <c r="E8" s="87" t="s">
        <v>93</v>
      </c>
      <c r="F8" s="85">
        <v>8092</v>
      </c>
    </row>
    <row r="9" spans="1:6" ht="14.25" x14ac:dyDescent="0.2">
      <c r="A9" s="92">
        <v>2</v>
      </c>
      <c r="B9" s="93">
        <v>45020</v>
      </c>
      <c r="C9" s="86">
        <v>744</v>
      </c>
      <c r="D9" s="94" t="s">
        <v>94</v>
      </c>
      <c r="E9" s="87" t="s">
        <v>95</v>
      </c>
      <c r="F9" s="85">
        <v>1841.07</v>
      </c>
    </row>
    <row r="10" spans="1:6" ht="14.25" x14ac:dyDescent="0.2">
      <c r="A10" s="92">
        <v>3</v>
      </c>
      <c r="B10" s="93">
        <v>45020</v>
      </c>
      <c r="C10" s="86">
        <v>745</v>
      </c>
      <c r="D10" s="94" t="s">
        <v>96</v>
      </c>
      <c r="E10" s="94" t="s">
        <v>97</v>
      </c>
      <c r="F10" s="181">
        <v>203.49</v>
      </c>
    </row>
    <row r="11" spans="1:6" ht="14.25" x14ac:dyDescent="0.2">
      <c r="A11" s="92">
        <v>4</v>
      </c>
      <c r="B11" s="93">
        <v>45020</v>
      </c>
      <c r="C11" s="86">
        <v>746</v>
      </c>
      <c r="D11" s="94" t="s">
        <v>65</v>
      </c>
      <c r="E11" s="87" t="s">
        <v>98</v>
      </c>
      <c r="F11" s="85">
        <v>366.84</v>
      </c>
    </row>
    <row r="12" spans="1:6" s="14" customFormat="1" ht="14.25" x14ac:dyDescent="0.2">
      <c r="A12" s="92">
        <v>5</v>
      </c>
      <c r="B12" s="93">
        <v>45020</v>
      </c>
      <c r="C12" s="97">
        <v>747</v>
      </c>
      <c r="D12" s="94" t="s">
        <v>99</v>
      </c>
      <c r="E12" s="87" t="s">
        <v>100</v>
      </c>
      <c r="F12" s="85">
        <v>1470.84</v>
      </c>
    </row>
    <row r="13" spans="1:6" ht="14.25" x14ac:dyDescent="0.2">
      <c r="A13" s="92">
        <v>6</v>
      </c>
      <c r="B13" s="93">
        <v>45020</v>
      </c>
      <c r="C13" s="97">
        <v>748</v>
      </c>
      <c r="D13" s="94" t="s">
        <v>101</v>
      </c>
      <c r="E13" s="87" t="s">
        <v>102</v>
      </c>
      <c r="F13" s="181">
        <v>4998</v>
      </c>
    </row>
    <row r="14" spans="1:6" ht="14.25" x14ac:dyDescent="0.2">
      <c r="A14" s="92">
        <v>7</v>
      </c>
      <c r="B14" s="93">
        <v>45020</v>
      </c>
      <c r="C14" s="97">
        <v>749</v>
      </c>
      <c r="D14" s="94" t="s">
        <v>103</v>
      </c>
      <c r="E14" s="96" t="s">
        <v>104</v>
      </c>
      <c r="F14" s="181">
        <v>1242.6199999999999</v>
      </c>
    </row>
    <row r="15" spans="1:6" ht="14.25" x14ac:dyDescent="0.2">
      <c r="A15" s="92">
        <v>8</v>
      </c>
      <c r="B15" s="93">
        <v>45020</v>
      </c>
      <c r="C15" s="97">
        <v>750</v>
      </c>
      <c r="D15" s="94" t="s">
        <v>85</v>
      </c>
      <c r="E15" s="96" t="s">
        <v>105</v>
      </c>
      <c r="F15" s="181">
        <v>1035.3</v>
      </c>
    </row>
    <row r="16" spans="1:6" ht="14.25" x14ac:dyDescent="0.2">
      <c r="A16" s="92">
        <v>9</v>
      </c>
      <c r="B16" s="93">
        <v>45020</v>
      </c>
      <c r="C16" s="97">
        <v>751</v>
      </c>
      <c r="D16" s="94" t="s">
        <v>87</v>
      </c>
      <c r="E16" s="96" t="s">
        <v>106</v>
      </c>
      <c r="F16" s="181">
        <v>1799.99</v>
      </c>
    </row>
    <row r="17" spans="1:7" ht="14.25" x14ac:dyDescent="0.2">
      <c r="A17" s="92">
        <v>10</v>
      </c>
      <c r="B17" s="93">
        <v>45020</v>
      </c>
      <c r="C17" s="173">
        <v>752</v>
      </c>
      <c r="D17" s="176" t="s">
        <v>107</v>
      </c>
      <c r="E17" s="96" t="s">
        <v>108</v>
      </c>
      <c r="F17" s="181">
        <v>20250</v>
      </c>
    </row>
    <row r="18" spans="1:7" ht="14.25" x14ac:dyDescent="0.2">
      <c r="A18" s="92">
        <v>11</v>
      </c>
      <c r="B18" s="93">
        <v>45020</v>
      </c>
      <c r="C18" s="86">
        <v>753</v>
      </c>
      <c r="D18" s="94" t="s">
        <v>109</v>
      </c>
      <c r="E18" s="96" t="s">
        <v>110</v>
      </c>
      <c r="F18" s="85">
        <v>38032.400000000001</v>
      </c>
    </row>
    <row r="19" spans="1:7" ht="14.25" x14ac:dyDescent="0.2">
      <c r="A19" s="92">
        <v>12</v>
      </c>
      <c r="B19" s="93">
        <v>45020</v>
      </c>
      <c r="C19" s="86">
        <v>754</v>
      </c>
      <c r="D19" s="94" t="s">
        <v>88</v>
      </c>
      <c r="E19" s="96" t="s">
        <v>111</v>
      </c>
      <c r="F19" s="85">
        <v>2399</v>
      </c>
    </row>
    <row r="20" spans="1:7" ht="14.25" x14ac:dyDescent="0.2">
      <c r="A20" s="92">
        <v>13</v>
      </c>
      <c r="B20" s="93">
        <v>45020</v>
      </c>
      <c r="C20" s="86">
        <v>755</v>
      </c>
      <c r="D20" s="94" t="s">
        <v>112</v>
      </c>
      <c r="E20" s="96" t="s">
        <v>113</v>
      </c>
      <c r="F20" s="85">
        <v>1654.65</v>
      </c>
    </row>
    <row r="21" spans="1:7" ht="14.25" x14ac:dyDescent="0.2">
      <c r="A21" s="92">
        <v>14</v>
      </c>
      <c r="B21" s="93">
        <v>45021</v>
      </c>
      <c r="C21" s="86">
        <v>69</v>
      </c>
      <c r="D21" s="94" t="s">
        <v>63</v>
      </c>
      <c r="E21" s="87" t="s">
        <v>86</v>
      </c>
      <c r="F21" s="85">
        <v>-85.3</v>
      </c>
    </row>
    <row r="22" spans="1:7" ht="14.25" x14ac:dyDescent="0.2">
      <c r="A22" s="92">
        <v>15</v>
      </c>
      <c r="B22" s="93">
        <v>45021</v>
      </c>
      <c r="C22" s="86">
        <v>913</v>
      </c>
      <c r="D22" s="94" t="s">
        <v>83</v>
      </c>
      <c r="E22" s="87" t="s">
        <v>84</v>
      </c>
      <c r="F22" s="85">
        <v>122</v>
      </c>
    </row>
    <row r="23" spans="1:7" ht="14.25" x14ac:dyDescent="0.2">
      <c r="A23" s="92">
        <v>16</v>
      </c>
      <c r="B23" s="93">
        <v>45021</v>
      </c>
      <c r="C23" s="86">
        <v>914</v>
      </c>
      <c r="D23" s="94" t="s">
        <v>64</v>
      </c>
      <c r="E23" s="87" t="s">
        <v>115</v>
      </c>
      <c r="F23" s="182">
        <v>1428</v>
      </c>
    </row>
    <row r="24" spans="1:7" ht="14.25" x14ac:dyDescent="0.2">
      <c r="A24" s="92">
        <v>17</v>
      </c>
      <c r="B24" s="93">
        <v>45022</v>
      </c>
      <c r="C24" s="86">
        <v>917</v>
      </c>
      <c r="D24" s="94" t="s">
        <v>81</v>
      </c>
      <c r="E24" s="89" t="s">
        <v>116</v>
      </c>
      <c r="F24" s="182">
        <v>1070.82</v>
      </c>
    </row>
    <row r="25" spans="1:7" ht="14.25" x14ac:dyDescent="0.2">
      <c r="A25" s="92">
        <v>18</v>
      </c>
      <c r="B25" s="93">
        <v>45022</v>
      </c>
      <c r="C25" s="175">
        <v>918</v>
      </c>
      <c r="D25" s="94" t="s">
        <v>81</v>
      </c>
      <c r="E25" s="174" t="s">
        <v>117</v>
      </c>
      <c r="F25" s="183">
        <v>101.14</v>
      </c>
    </row>
    <row r="26" spans="1:7" ht="14.25" x14ac:dyDescent="0.2">
      <c r="A26" s="92">
        <v>19</v>
      </c>
      <c r="B26" s="93">
        <v>45022</v>
      </c>
      <c r="C26" s="86">
        <v>919</v>
      </c>
      <c r="D26" s="94" t="s">
        <v>81</v>
      </c>
      <c r="E26" s="87" t="s">
        <v>118</v>
      </c>
      <c r="F26" s="182">
        <v>2008.41</v>
      </c>
    </row>
    <row r="27" spans="1:7" ht="14.25" x14ac:dyDescent="0.2">
      <c r="A27" s="92">
        <v>20</v>
      </c>
      <c r="B27" s="93">
        <v>45022</v>
      </c>
      <c r="C27" s="86">
        <v>920</v>
      </c>
      <c r="D27" s="94" t="s">
        <v>81</v>
      </c>
      <c r="E27" s="89" t="s">
        <v>119</v>
      </c>
      <c r="F27" s="182">
        <v>1620.27</v>
      </c>
    </row>
    <row r="28" spans="1:7" ht="14.25" x14ac:dyDescent="0.2">
      <c r="A28" s="92">
        <v>21</v>
      </c>
      <c r="B28" s="93">
        <v>45022</v>
      </c>
      <c r="C28" s="86">
        <v>921</v>
      </c>
      <c r="D28" s="94" t="s">
        <v>87</v>
      </c>
      <c r="E28" s="89" t="s">
        <v>120</v>
      </c>
      <c r="F28" s="182">
        <v>5789.97</v>
      </c>
    </row>
    <row r="29" spans="1:7" ht="14.25" x14ac:dyDescent="0.2">
      <c r="A29" s="92">
        <v>22</v>
      </c>
      <c r="B29" s="93">
        <v>45022</v>
      </c>
      <c r="C29" s="173">
        <v>922</v>
      </c>
      <c r="D29" s="94" t="s">
        <v>66</v>
      </c>
      <c r="E29" s="8" t="s">
        <v>121</v>
      </c>
      <c r="F29" s="184">
        <v>23168.11</v>
      </c>
      <c r="G29" s="14"/>
    </row>
    <row r="30" spans="1:7" ht="14.25" x14ac:dyDescent="0.2">
      <c r="A30" s="92">
        <v>23</v>
      </c>
      <c r="B30" s="93">
        <v>45023</v>
      </c>
      <c r="C30" s="86">
        <v>915</v>
      </c>
      <c r="D30" s="94" t="s">
        <v>99</v>
      </c>
      <c r="E30" s="89" t="s">
        <v>122</v>
      </c>
      <c r="F30" s="182">
        <v>3141.6</v>
      </c>
    </row>
    <row r="31" spans="1:7" ht="14.25" x14ac:dyDescent="0.2">
      <c r="A31" s="92">
        <v>24</v>
      </c>
      <c r="B31" s="93">
        <v>45023</v>
      </c>
      <c r="C31" s="74">
        <v>916</v>
      </c>
      <c r="D31" s="94" t="s">
        <v>123</v>
      </c>
      <c r="E31" s="90" t="s">
        <v>124</v>
      </c>
      <c r="F31" s="85">
        <v>749</v>
      </c>
    </row>
    <row r="32" spans="1:7" ht="14.25" x14ac:dyDescent="0.2">
      <c r="A32" s="92">
        <v>25</v>
      </c>
      <c r="B32" s="93">
        <v>45026</v>
      </c>
      <c r="C32" s="74">
        <v>923</v>
      </c>
      <c r="D32" s="94" t="s">
        <v>64</v>
      </c>
      <c r="E32" s="90" t="s">
        <v>126</v>
      </c>
      <c r="F32" s="85">
        <v>8806</v>
      </c>
    </row>
    <row r="33" spans="1:6" ht="14.25" x14ac:dyDescent="0.2">
      <c r="A33" s="92">
        <v>26</v>
      </c>
      <c r="B33" s="93">
        <v>45026</v>
      </c>
      <c r="C33" s="74">
        <v>924</v>
      </c>
      <c r="D33" s="94" t="s">
        <v>127</v>
      </c>
      <c r="E33" s="90" t="s">
        <v>128</v>
      </c>
      <c r="F33" s="85">
        <v>17055.400000000001</v>
      </c>
    </row>
    <row r="34" spans="1:6" ht="14.25" x14ac:dyDescent="0.2">
      <c r="A34" s="92">
        <v>27</v>
      </c>
      <c r="B34" s="93">
        <v>45026</v>
      </c>
      <c r="C34" s="74">
        <v>925</v>
      </c>
      <c r="D34" s="94" t="s">
        <v>129</v>
      </c>
      <c r="E34" s="90" t="s">
        <v>130</v>
      </c>
      <c r="F34" s="85">
        <v>27492.3</v>
      </c>
    </row>
    <row r="35" spans="1:6" ht="14.25" x14ac:dyDescent="0.2">
      <c r="A35" s="92">
        <v>28</v>
      </c>
      <c r="B35" s="93">
        <v>45027</v>
      </c>
      <c r="C35" s="74">
        <v>926</v>
      </c>
      <c r="D35" s="94" t="s">
        <v>94</v>
      </c>
      <c r="E35" s="90" t="s">
        <v>131</v>
      </c>
      <c r="F35" s="85">
        <v>4562.2299999999996</v>
      </c>
    </row>
    <row r="36" spans="1:6" ht="14.25" x14ac:dyDescent="0.2">
      <c r="A36" s="92">
        <v>29</v>
      </c>
      <c r="B36" s="93">
        <v>45027</v>
      </c>
      <c r="C36" s="74">
        <v>927</v>
      </c>
      <c r="D36" s="94" t="s">
        <v>132</v>
      </c>
      <c r="E36" s="90" t="s">
        <v>133</v>
      </c>
      <c r="F36" s="85">
        <v>750</v>
      </c>
    </row>
    <row r="37" spans="1:6" ht="14.25" x14ac:dyDescent="0.2">
      <c r="A37" s="92">
        <v>30</v>
      </c>
      <c r="B37" s="93">
        <v>45027</v>
      </c>
      <c r="C37" s="74">
        <v>928</v>
      </c>
      <c r="D37" s="94" t="s">
        <v>134</v>
      </c>
      <c r="E37" s="90" t="s">
        <v>135</v>
      </c>
      <c r="F37" s="85">
        <v>725.01</v>
      </c>
    </row>
    <row r="38" spans="1:6" ht="14.25" x14ac:dyDescent="0.2">
      <c r="A38" s="92">
        <v>31</v>
      </c>
      <c r="B38" s="93">
        <v>45027</v>
      </c>
      <c r="C38" s="74">
        <v>929</v>
      </c>
      <c r="D38" s="94" t="s">
        <v>99</v>
      </c>
      <c r="E38" s="90" t="s">
        <v>136</v>
      </c>
      <c r="F38" s="85">
        <v>2684.64</v>
      </c>
    </row>
    <row r="39" spans="1:6" ht="14.25" x14ac:dyDescent="0.2">
      <c r="A39" s="92">
        <v>32</v>
      </c>
      <c r="B39" s="93">
        <v>45027</v>
      </c>
      <c r="C39" s="74">
        <v>930</v>
      </c>
      <c r="D39" s="94" t="s">
        <v>137</v>
      </c>
      <c r="E39" s="90" t="s">
        <v>138</v>
      </c>
      <c r="F39" s="85">
        <v>6206</v>
      </c>
    </row>
    <row r="40" spans="1:6" ht="14.25" x14ac:dyDescent="0.2">
      <c r="A40" s="92">
        <v>33</v>
      </c>
      <c r="B40" s="93">
        <v>45027</v>
      </c>
      <c r="C40" s="74">
        <v>15</v>
      </c>
      <c r="D40" s="94" t="s">
        <v>63</v>
      </c>
      <c r="E40" s="90" t="s">
        <v>139</v>
      </c>
      <c r="F40" s="85">
        <v>95.28</v>
      </c>
    </row>
    <row r="41" spans="1:6" ht="14.25" x14ac:dyDescent="0.2">
      <c r="A41" s="92">
        <v>34</v>
      </c>
      <c r="B41" s="93">
        <v>45028</v>
      </c>
      <c r="C41" s="74">
        <v>938</v>
      </c>
      <c r="D41" s="94" t="s">
        <v>140</v>
      </c>
      <c r="E41" s="90" t="s">
        <v>141</v>
      </c>
      <c r="F41" s="85">
        <v>20203.919999999998</v>
      </c>
    </row>
    <row r="42" spans="1:6" ht="14.25" x14ac:dyDescent="0.2">
      <c r="A42" s="92">
        <v>35</v>
      </c>
      <c r="B42" s="93">
        <v>45028</v>
      </c>
      <c r="C42" s="74">
        <v>939</v>
      </c>
      <c r="D42" s="94" t="s">
        <v>142</v>
      </c>
      <c r="E42" s="90" t="s">
        <v>143</v>
      </c>
      <c r="F42" s="85">
        <v>1269.76</v>
      </c>
    </row>
    <row r="43" spans="1:6" s="14" customFormat="1" ht="14.25" x14ac:dyDescent="0.2">
      <c r="A43" s="92">
        <v>36</v>
      </c>
      <c r="B43" s="93">
        <v>45028</v>
      </c>
      <c r="C43" s="74">
        <v>941</v>
      </c>
      <c r="D43" s="94" t="s">
        <v>144</v>
      </c>
      <c r="E43" s="90" t="s">
        <v>145</v>
      </c>
      <c r="F43" s="85">
        <v>356.36</v>
      </c>
    </row>
    <row r="44" spans="1:6" s="14" customFormat="1" ht="14.25" x14ac:dyDescent="0.2">
      <c r="A44" s="92">
        <v>37</v>
      </c>
      <c r="B44" s="93">
        <v>45028</v>
      </c>
      <c r="C44" s="74">
        <v>943</v>
      </c>
      <c r="D44" s="94" t="s">
        <v>146</v>
      </c>
      <c r="E44" s="90" t="s">
        <v>147</v>
      </c>
      <c r="F44" s="85">
        <v>407.98</v>
      </c>
    </row>
    <row r="45" spans="1:6" s="14" customFormat="1" ht="14.25" x14ac:dyDescent="0.2">
      <c r="A45" s="92">
        <v>38</v>
      </c>
      <c r="B45" s="93">
        <v>45028</v>
      </c>
      <c r="C45" s="74">
        <v>937</v>
      </c>
      <c r="D45" s="94" t="s">
        <v>198</v>
      </c>
      <c r="E45" s="90" t="s">
        <v>199</v>
      </c>
      <c r="F45" s="85">
        <v>863.75</v>
      </c>
    </row>
    <row r="46" spans="1:6" s="14" customFormat="1" ht="14.25" x14ac:dyDescent="0.2">
      <c r="A46" s="92">
        <v>39</v>
      </c>
      <c r="B46" s="95">
        <v>45029</v>
      </c>
      <c r="C46" s="74">
        <v>947</v>
      </c>
      <c r="D46" s="94" t="s">
        <v>148</v>
      </c>
      <c r="E46" s="90" t="s">
        <v>149</v>
      </c>
      <c r="F46" s="85">
        <v>4533.3900000000003</v>
      </c>
    </row>
    <row r="47" spans="1:6" s="14" customFormat="1" ht="14.25" x14ac:dyDescent="0.2">
      <c r="A47" s="92">
        <v>40</v>
      </c>
      <c r="B47" s="95">
        <v>45029</v>
      </c>
      <c r="C47" s="74">
        <v>948</v>
      </c>
      <c r="D47" s="94" t="s">
        <v>150</v>
      </c>
      <c r="E47" s="90" t="s">
        <v>151</v>
      </c>
      <c r="F47" s="85">
        <v>1132.3900000000001</v>
      </c>
    </row>
    <row r="48" spans="1:6" s="14" customFormat="1" ht="14.25" x14ac:dyDescent="0.2">
      <c r="A48" s="92">
        <v>41</v>
      </c>
      <c r="B48" s="95">
        <v>45029</v>
      </c>
      <c r="C48" s="91">
        <v>949</v>
      </c>
      <c r="D48" s="94" t="s">
        <v>152</v>
      </c>
      <c r="E48" s="90" t="s">
        <v>153</v>
      </c>
      <c r="F48" s="85">
        <v>1754.9</v>
      </c>
    </row>
    <row r="49" spans="1:8" s="14" customFormat="1" ht="14.25" x14ac:dyDescent="0.2">
      <c r="A49" s="92">
        <v>42</v>
      </c>
      <c r="B49" s="95">
        <v>45034</v>
      </c>
      <c r="C49" s="91">
        <v>950</v>
      </c>
      <c r="D49" s="94" t="s">
        <v>154</v>
      </c>
      <c r="E49" s="90" t="s">
        <v>155</v>
      </c>
      <c r="F49" s="85">
        <v>778.74</v>
      </c>
    </row>
    <row r="50" spans="1:8" s="14" customFormat="1" ht="14.25" x14ac:dyDescent="0.2">
      <c r="A50" s="92">
        <v>43</v>
      </c>
      <c r="B50" s="95">
        <v>45034</v>
      </c>
      <c r="C50" s="91">
        <v>951</v>
      </c>
      <c r="D50" s="94" t="s">
        <v>154</v>
      </c>
      <c r="E50" s="90" t="s">
        <v>156</v>
      </c>
      <c r="F50" s="85">
        <v>2441.98</v>
      </c>
    </row>
    <row r="51" spans="1:8" s="14" customFormat="1" ht="14.25" x14ac:dyDescent="0.2">
      <c r="A51" s="92">
        <v>44</v>
      </c>
      <c r="B51" s="95">
        <v>45034</v>
      </c>
      <c r="C51" s="91">
        <v>952</v>
      </c>
      <c r="D51" s="94" t="s">
        <v>157</v>
      </c>
      <c r="E51" s="90" t="s">
        <v>158</v>
      </c>
      <c r="F51" s="85">
        <v>50000</v>
      </c>
    </row>
    <row r="52" spans="1:8" s="14" customFormat="1" ht="14.25" x14ac:dyDescent="0.2">
      <c r="A52" s="92">
        <v>45</v>
      </c>
      <c r="B52" s="95">
        <v>45034</v>
      </c>
      <c r="C52" s="91">
        <v>16</v>
      </c>
      <c r="D52" s="94" t="s">
        <v>63</v>
      </c>
      <c r="E52" s="90" t="s">
        <v>139</v>
      </c>
      <c r="F52" s="85">
        <v>1940.55</v>
      </c>
    </row>
    <row r="53" spans="1:8" s="14" customFormat="1" ht="14.25" x14ac:dyDescent="0.2">
      <c r="A53" s="92">
        <v>46</v>
      </c>
      <c r="B53" s="95">
        <v>45036</v>
      </c>
      <c r="C53" s="91">
        <v>17</v>
      </c>
      <c r="D53" s="94" t="s">
        <v>63</v>
      </c>
      <c r="E53" s="90" t="s">
        <v>139</v>
      </c>
      <c r="F53" s="85">
        <v>955</v>
      </c>
      <c r="G53" s="73"/>
      <c r="H53" s="73"/>
    </row>
    <row r="54" spans="1:8" s="14" customFormat="1" ht="14.25" x14ac:dyDescent="0.2">
      <c r="A54" s="92">
        <v>47</v>
      </c>
      <c r="B54" s="95">
        <v>45036</v>
      </c>
      <c r="C54" s="91">
        <v>953</v>
      </c>
      <c r="D54" s="94" t="s">
        <v>159</v>
      </c>
      <c r="E54" s="90" t="s">
        <v>160</v>
      </c>
      <c r="F54" s="85">
        <v>942.35</v>
      </c>
    </row>
    <row r="55" spans="1:8" s="14" customFormat="1" ht="14.25" x14ac:dyDescent="0.2">
      <c r="A55" s="92">
        <v>48</v>
      </c>
      <c r="B55" s="95">
        <v>45036</v>
      </c>
      <c r="C55" s="91">
        <v>954</v>
      </c>
      <c r="D55" s="94" t="s">
        <v>137</v>
      </c>
      <c r="E55" s="90" t="s">
        <v>138</v>
      </c>
      <c r="F55" s="85">
        <v>445.63</v>
      </c>
      <c r="G55" s="73"/>
      <c r="H55" s="73"/>
    </row>
    <row r="56" spans="1:8" s="14" customFormat="1" ht="14.25" x14ac:dyDescent="0.2">
      <c r="A56" s="92">
        <v>49</v>
      </c>
      <c r="B56" s="95">
        <v>45036</v>
      </c>
      <c r="C56" s="91">
        <v>955</v>
      </c>
      <c r="D56" s="94" t="s">
        <v>161</v>
      </c>
      <c r="E56" s="90" t="s">
        <v>162</v>
      </c>
      <c r="F56" s="85">
        <v>1666</v>
      </c>
      <c r="G56" s="73"/>
      <c r="H56" s="73"/>
    </row>
    <row r="57" spans="1:8" s="14" customFormat="1" ht="14.25" x14ac:dyDescent="0.2">
      <c r="A57" s="92">
        <v>50</v>
      </c>
      <c r="B57" s="95">
        <v>45036</v>
      </c>
      <c r="C57" s="91">
        <v>956</v>
      </c>
      <c r="D57" s="94" t="s">
        <v>163</v>
      </c>
      <c r="E57" s="90" t="s">
        <v>164</v>
      </c>
      <c r="F57" s="85">
        <v>3949.36</v>
      </c>
    </row>
    <row r="58" spans="1:8" s="14" customFormat="1" ht="14.25" x14ac:dyDescent="0.2">
      <c r="A58" s="92">
        <v>51</v>
      </c>
      <c r="B58" s="95">
        <v>45036</v>
      </c>
      <c r="C58" s="91">
        <v>957</v>
      </c>
      <c r="D58" s="94" t="s">
        <v>165</v>
      </c>
      <c r="E58" s="90" t="s">
        <v>166</v>
      </c>
      <c r="F58" s="85">
        <v>571.20000000000005</v>
      </c>
    </row>
    <row r="59" spans="1:8" s="14" customFormat="1" ht="14.25" x14ac:dyDescent="0.2">
      <c r="A59" s="92">
        <v>52</v>
      </c>
      <c r="B59" s="95">
        <v>45036</v>
      </c>
      <c r="C59" s="91">
        <v>958</v>
      </c>
      <c r="D59" s="94" t="s">
        <v>83</v>
      </c>
      <c r="E59" s="90" t="s">
        <v>84</v>
      </c>
      <c r="F59" s="85">
        <v>92</v>
      </c>
    </row>
    <row r="60" spans="1:8" s="14" customFormat="1" ht="14.25" x14ac:dyDescent="0.2">
      <c r="A60" s="92">
        <v>53</v>
      </c>
      <c r="B60" s="95">
        <v>45036</v>
      </c>
      <c r="C60" s="91">
        <v>959</v>
      </c>
      <c r="D60" s="94" t="s">
        <v>159</v>
      </c>
      <c r="E60" s="90" t="s">
        <v>167</v>
      </c>
      <c r="F60" s="85">
        <v>16332.11</v>
      </c>
    </row>
    <row r="61" spans="1:8" s="14" customFormat="1" ht="14.25" x14ac:dyDescent="0.2">
      <c r="A61" s="92">
        <v>54</v>
      </c>
      <c r="B61" s="88">
        <v>45037</v>
      </c>
      <c r="C61" s="91">
        <v>18</v>
      </c>
      <c r="D61" s="94" t="s">
        <v>63</v>
      </c>
      <c r="E61" s="90" t="s">
        <v>139</v>
      </c>
      <c r="F61" s="85">
        <v>73.16</v>
      </c>
    </row>
    <row r="62" spans="1:8" s="14" customFormat="1" ht="14.25" x14ac:dyDescent="0.2">
      <c r="A62" s="92">
        <v>55</v>
      </c>
      <c r="B62" s="88">
        <v>45037</v>
      </c>
      <c r="C62" s="91">
        <v>961</v>
      </c>
      <c r="D62" s="94" t="s">
        <v>83</v>
      </c>
      <c r="E62" s="90" t="s">
        <v>84</v>
      </c>
      <c r="F62" s="85">
        <v>122</v>
      </c>
    </row>
    <row r="63" spans="1:8" s="14" customFormat="1" ht="14.25" x14ac:dyDescent="0.2">
      <c r="A63" s="92">
        <v>56</v>
      </c>
      <c r="B63" s="88">
        <v>45037</v>
      </c>
      <c r="C63" s="91">
        <v>962</v>
      </c>
      <c r="D63" s="94" t="s">
        <v>168</v>
      </c>
      <c r="E63" s="90" t="s">
        <v>169</v>
      </c>
      <c r="F63" s="85">
        <v>1841.07</v>
      </c>
    </row>
    <row r="64" spans="1:8" s="14" customFormat="1" ht="14.25" x14ac:dyDescent="0.2">
      <c r="A64" s="92">
        <v>57</v>
      </c>
      <c r="B64" s="88">
        <v>45037</v>
      </c>
      <c r="C64" s="91">
        <v>963</v>
      </c>
      <c r="D64" s="94" t="s">
        <v>65</v>
      </c>
      <c r="E64" s="90" t="s">
        <v>170</v>
      </c>
      <c r="F64" s="85">
        <v>535.41</v>
      </c>
    </row>
    <row r="65" spans="1:6" s="14" customFormat="1" ht="14.25" x14ac:dyDescent="0.2">
      <c r="A65" s="92">
        <v>58</v>
      </c>
      <c r="B65" s="88">
        <v>45040</v>
      </c>
      <c r="C65" s="91">
        <v>964</v>
      </c>
      <c r="D65" s="94" t="s">
        <v>174</v>
      </c>
      <c r="E65" s="90" t="s">
        <v>175</v>
      </c>
      <c r="F65" s="85">
        <v>1035.3</v>
      </c>
    </row>
    <row r="66" spans="1:6" s="14" customFormat="1" ht="14.25" x14ac:dyDescent="0.2">
      <c r="A66" s="92">
        <v>59</v>
      </c>
      <c r="B66" s="88">
        <v>45040</v>
      </c>
      <c r="C66" s="91">
        <v>965</v>
      </c>
      <c r="D66" s="94" t="s">
        <v>165</v>
      </c>
      <c r="E66" s="90" t="s">
        <v>166</v>
      </c>
      <c r="F66" s="85">
        <v>380.8</v>
      </c>
    </row>
    <row r="67" spans="1:6" s="14" customFormat="1" ht="14.25" x14ac:dyDescent="0.2">
      <c r="A67" s="92">
        <v>60</v>
      </c>
      <c r="B67" s="88">
        <v>45040</v>
      </c>
      <c r="C67" s="91">
        <v>966</v>
      </c>
      <c r="D67" s="94" t="s">
        <v>176</v>
      </c>
      <c r="E67" s="90" t="s">
        <v>177</v>
      </c>
      <c r="F67" s="85">
        <v>5950</v>
      </c>
    </row>
    <row r="68" spans="1:6" s="14" customFormat="1" ht="14.25" x14ac:dyDescent="0.2">
      <c r="A68" s="92">
        <v>61</v>
      </c>
      <c r="B68" s="88">
        <v>45040</v>
      </c>
      <c r="C68" s="91">
        <v>967</v>
      </c>
      <c r="D68" s="94" t="s">
        <v>178</v>
      </c>
      <c r="E68" s="90" t="s">
        <v>179</v>
      </c>
      <c r="F68" s="85">
        <v>1770</v>
      </c>
    </row>
    <row r="69" spans="1:6" s="14" customFormat="1" ht="14.25" x14ac:dyDescent="0.2">
      <c r="A69" s="92">
        <v>62</v>
      </c>
      <c r="B69" s="88">
        <v>45040</v>
      </c>
      <c r="C69" s="91">
        <v>968</v>
      </c>
      <c r="D69" s="94" t="s">
        <v>180</v>
      </c>
      <c r="E69" s="90" t="s">
        <v>181</v>
      </c>
      <c r="F69" s="85">
        <v>333.81</v>
      </c>
    </row>
    <row r="70" spans="1:6" s="14" customFormat="1" ht="14.25" x14ac:dyDescent="0.2">
      <c r="A70" s="92">
        <v>63</v>
      </c>
      <c r="B70" s="88">
        <v>45041</v>
      </c>
      <c r="C70" s="91">
        <v>19</v>
      </c>
      <c r="D70" s="94" t="s">
        <v>63</v>
      </c>
      <c r="E70" s="90" t="s">
        <v>139</v>
      </c>
      <c r="F70" s="85">
        <v>800</v>
      </c>
    </row>
    <row r="71" spans="1:6" s="14" customFormat="1" ht="14.25" x14ac:dyDescent="0.2">
      <c r="A71" s="92">
        <v>64</v>
      </c>
      <c r="B71" s="88">
        <v>45041</v>
      </c>
      <c r="C71" s="91">
        <v>969</v>
      </c>
      <c r="D71" s="94" t="s">
        <v>182</v>
      </c>
      <c r="E71" s="90" t="s">
        <v>183</v>
      </c>
      <c r="F71" s="85">
        <v>785.4</v>
      </c>
    </row>
    <row r="72" spans="1:6" s="14" customFormat="1" ht="14.25" x14ac:dyDescent="0.2">
      <c r="A72" s="92">
        <v>65</v>
      </c>
      <c r="B72" s="88">
        <v>45042</v>
      </c>
      <c r="C72" s="91">
        <v>971</v>
      </c>
      <c r="D72" s="94" t="s">
        <v>184</v>
      </c>
      <c r="E72" s="90" t="s">
        <v>185</v>
      </c>
      <c r="F72" s="85">
        <v>7343.92</v>
      </c>
    </row>
    <row r="73" spans="1:6" s="14" customFormat="1" ht="14.25" x14ac:dyDescent="0.2">
      <c r="A73" s="92">
        <v>66</v>
      </c>
      <c r="B73" s="88">
        <v>45042</v>
      </c>
      <c r="C73" s="91">
        <v>972</v>
      </c>
      <c r="D73" s="94" t="s">
        <v>186</v>
      </c>
      <c r="E73" s="90" t="s">
        <v>187</v>
      </c>
      <c r="F73" s="85">
        <v>6500</v>
      </c>
    </row>
    <row r="74" spans="1:6" s="14" customFormat="1" ht="15.75" customHeight="1" x14ac:dyDescent="0.2">
      <c r="A74" s="92">
        <v>67</v>
      </c>
      <c r="B74" s="88">
        <v>45042</v>
      </c>
      <c r="C74" s="91">
        <v>973</v>
      </c>
      <c r="D74" s="94" t="s">
        <v>127</v>
      </c>
      <c r="E74" s="90" t="s">
        <v>128</v>
      </c>
      <c r="F74" s="85">
        <v>4104.0600000000004</v>
      </c>
    </row>
    <row r="75" spans="1:6" s="14" customFormat="1" ht="14.25" x14ac:dyDescent="0.2">
      <c r="A75" s="92">
        <v>68</v>
      </c>
      <c r="B75" s="88">
        <v>45044</v>
      </c>
      <c r="C75" s="91">
        <v>974</v>
      </c>
      <c r="D75" s="94" t="s">
        <v>83</v>
      </c>
      <c r="E75" s="90" t="s">
        <v>84</v>
      </c>
      <c r="F75" s="85">
        <v>51</v>
      </c>
    </row>
    <row r="76" spans="1:6" s="14" customFormat="1" ht="14.25" x14ac:dyDescent="0.2">
      <c r="A76" s="92">
        <v>69</v>
      </c>
      <c r="B76" s="88">
        <v>45044</v>
      </c>
      <c r="C76" s="91">
        <v>975</v>
      </c>
      <c r="D76" s="94" t="s">
        <v>83</v>
      </c>
      <c r="E76" s="90" t="s">
        <v>84</v>
      </c>
      <c r="F76" s="85">
        <v>112</v>
      </c>
    </row>
    <row r="77" spans="1:6" s="14" customFormat="1" ht="14.25" x14ac:dyDescent="0.2">
      <c r="A77" s="92">
        <v>70</v>
      </c>
      <c r="B77" s="88">
        <v>45044</v>
      </c>
      <c r="C77" s="91">
        <v>976</v>
      </c>
      <c r="D77" s="94" t="s">
        <v>127</v>
      </c>
      <c r="E77" s="90" t="s">
        <v>128</v>
      </c>
      <c r="F77" s="85">
        <v>8500.94</v>
      </c>
    </row>
    <row r="78" spans="1:6" s="14" customFormat="1" ht="14.25" x14ac:dyDescent="0.2">
      <c r="A78" s="92">
        <v>71</v>
      </c>
      <c r="B78" s="88">
        <v>45044</v>
      </c>
      <c r="C78" s="91">
        <v>977</v>
      </c>
      <c r="D78" s="94" t="s">
        <v>163</v>
      </c>
      <c r="E78" s="90" t="s">
        <v>188</v>
      </c>
      <c r="F78" s="85">
        <v>6410.96</v>
      </c>
    </row>
    <row r="79" spans="1:6" s="14" customFormat="1" ht="14.25" x14ac:dyDescent="0.2">
      <c r="A79" s="92">
        <v>72</v>
      </c>
      <c r="B79" s="88">
        <v>45044</v>
      </c>
      <c r="C79" s="91">
        <v>978</v>
      </c>
      <c r="D79" s="94" t="s">
        <v>112</v>
      </c>
      <c r="E79" s="90" t="s">
        <v>189</v>
      </c>
      <c r="F79" s="85">
        <v>2309.62</v>
      </c>
    </row>
    <row r="80" spans="1:6" s="14" customFormat="1" ht="14.25" x14ac:dyDescent="0.2">
      <c r="A80" s="92">
        <v>73</v>
      </c>
      <c r="B80" s="88">
        <v>45044</v>
      </c>
      <c r="C80" s="91">
        <v>979</v>
      </c>
      <c r="D80" s="94" t="s">
        <v>190</v>
      </c>
      <c r="E80" s="90" t="s">
        <v>191</v>
      </c>
      <c r="F80" s="85">
        <v>6400</v>
      </c>
    </row>
    <row r="81" spans="1:8" s="14" customFormat="1" ht="14.25" x14ac:dyDescent="0.2">
      <c r="A81" s="92">
        <v>74</v>
      </c>
      <c r="B81" s="88">
        <v>45044</v>
      </c>
      <c r="C81" s="91">
        <v>980</v>
      </c>
      <c r="D81" s="94" t="s">
        <v>83</v>
      </c>
      <c r="E81" s="90" t="s">
        <v>84</v>
      </c>
      <c r="F81" s="85">
        <v>46</v>
      </c>
    </row>
    <row r="82" spans="1:8" s="14" customFormat="1" ht="14.25" x14ac:dyDescent="0.2">
      <c r="A82" s="92">
        <v>75</v>
      </c>
      <c r="B82" s="88">
        <v>45044</v>
      </c>
      <c r="C82" s="91">
        <v>1003</v>
      </c>
      <c r="D82" s="94" t="s">
        <v>99</v>
      </c>
      <c r="E82" s="90" t="s">
        <v>192</v>
      </c>
      <c r="F82" s="85">
        <v>1470.84</v>
      </c>
    </row>
    <row r="83" spans="1:8" s="14" customFormat="1" ht="14.25" x14ac:dyDescent="0.2">
      <c r="A83" s="92">
        <v>76</v>
      </c>
      <c r="B83" s="88">
        <v>45044</v>
      </c>
      <c r="C83" s="91">
        <v>1004</v>
      </c>
      <c r="D83" s="94" t="s">
        <v>193</v>
      </c>
      <c r="E83" s="90" t="s">
        <v>194</v>
      </c>
      <c r="F83" s="85">
        <v>207009.35</v>
      </c>
    </row>
    <row r="84" spans="1:8" s="14" customFormat="1" ht="14.25" x14ac:dyDescent="0.2">
      <c r="A84" s="92">
        <v>77</v>
      </c>
      <c r="B84" s="88">
        <v>45044</v>
      </c>
      <c r="C84" s="185">
        <v>21</v>
      </c>
      <c r="D84" s="94" t="s">
        <v>63</v>
      </c>
      <c r="E84" s="187" t="s">
        <v>139</v>
      </c>
      <c r="F84" s="184">
        <v>230</v>
      </c>
    </row>
    <row r="85" spans="1:8" s="14" customFormat="1" ht="14.25" x14ac:dyDescent="0.2">
      <c r="A85" s="92">
        <v>78</v>
      </c>
      <c r="B85" s="88">
        <v>45044</v>
      </c>
      <c r="C85" s="185">
        <v>21</v>
      </c>
      <c r="D85" s="94" t="s">
        <v>63</v>
      </c>
      <c r="E85" s="187" t="s">
        <v>139</v>
      </c>
      <c r="F85" s="186">
        <v>230</v>
      </c>
    </row>
    <row r="86" spans="1:8" s="14" customFormat="1" ht="14.25" x14ac:dyDescent="0.2">
      <c r="A86" s="92">
        <v>79</v>
      </c>
      <c r="B86" s="88"/>
      <c r="C86" s="91"/>
      <c r="D86" s="94"/>
      <c r="E86" s="90" t="s">
        <v>195</v>
      </c>
      <c r="F86" s="85">
        <v>2678.53</v>
      </c>
    </row>
    <row r="87" spans="1:8" s="14" customFormat="1" ht="14.25" x14ac:dyDescent="0.2">
      <c r="A87" s="92">
        <v>80</v>
      </c>
      <c r="B87" s="88"/>
      <c r="C87" s="91"/>
      <c r="D87" s="94"/>
      <c r="E87" s="90" t="s">
        <v>196</v>
      </c>
      <c r="F87" s="85">
        <v>5034.47</v>
      </c>
    </row>
    <row r="88" spans="1:8" s="14" customFormat="1" ht="14.25" x14ac:dyDescent="0.2">
      <c r="A88" s="92">
        <v>81</v>
      </c>
      <c r="B88" s="88"/>
      <c r="C88" s="91"/>
      <c r="D88" s="94"/>
      <c r="E88" s="90" t="s">
        <v>197</v>
      </c>
      <c r="F88" s="85">
        <v>8467.73</v>
      </c>
    </row>
    <row r="89" spans="1:8" s="14" customFormat="1" ht="14.25" x14ac:dyDescent="0.2">
      <c r="A89" s="92">
        <v>82</v>
      </c>
      <c r="B89" s="88"/>
      <c r="C89" s="91"/>
      <c r="D89" s="94"/>
      <c r="E89" s="90"/>
      <c r="F89" s="85"/>
    </row>
    <row r="90" spans="1:8" s="14" customFormat="1" ht="14.25" x14ac:dyDescent="0.2">
      <c r="A90" s="92">
        <v>83</v>
      </c>
      <c r="B90" s="88"/>
      <c r="C90" s="91"/>
      <c r="D90" s="94"/>
      <c r="E90" s="90"/>
      <c r="F90" s="85">
        <f>SUM(F8:F89)</f>
        <v>582040.81999999995</v>
      </c>
      <c r="H90" s="169"/>
    </row>
    <row r="91" spans="1:8" s="14" customFormat="1" ht="14.25" x14ac:dyDescent="0.2">
      <c r="A91" s="92">
        <v>84</v>
      </c>
      <c r="B91" s="88"/>
      <c r="C91" s="91"/>
      <c r="D91" s="94"/>
      <c r="E91" s="90"/>
      <c r="F91" s="85"/>
    </row>
    <row r="92" spans="1:8" s="14" customFormat="1" ht="14.25" x14ac:dyDescent="0.2">
      <c r="A92" s="92">
        <v>85</v>
      </c>
      <c r="B92" s="88"/>
      <c r="C92" s="91"/>
      <c r="D92" s="94"/>
      <c r="E92" s="90"/>
      <c r="F92" s="85"/>
    </row>
    <row r="93" spans="1:8" s="14" customFormat="1" ht="14.25" x14ac:dyDescent="0.2">
      <c r="A93" s="92">
        <v>86</v>
      </c>
      <c r="B93" s="88"/>
      <c r="C93" s="91"/>
      <c r="D93" s="94"/>
      <c r="E93" s="90"/>
      <c r="F93" s="85"/>
    </row>
    <row r="94" spans="1:8" s="14" customFormat="1" ht="14.25" x14ac:dyDescent="0.2">
      <c r="A94" s="92">
        <v>87</v>
      </c>
      <c r="B94" s="88"/>
      <c r="C94" s="91"/>
      <c r="D94" s="94"/>
      <c r="E94" s="90"/>
      <c r="F94" s="85"/>
    </row>
    <row r="95" spans="1:8" s="14" customFormat="1" ht="14.25" x14ac:dyDescent="0.2">
      <c r="A95" s="92">
        <v>88</v>
      </c>
      <c r="B95" s="88"/>
      <c r="C95" s="91"/>
      <c r="D95" s="94"/>
      <c r="E95" s="90"/>
      <c r="F95" s="85"/>
    </row>
    <row r="96" spans="1:8" s="14" customFormat="1" ht="14.25" x14ac:dyDescent="0.2">
      <c r="A96" s="92">
        <v>89</v>
      </c>
      <c r="B96" s="88"/>
      <c r="C96" s="91"/>
      <c r="D96" s="94"/>
      <c r="E96" s="90"/>
      <c r="F96" s="85"/>
    </row>
    <row r="97" spans="1:8" s="14" customFormat="1" ht="14.25" x14ac:dyDescent="0.2">
      <c r="A97" s="92">
        <v>90</v>
      </c>
      <c r="B97" s="88"/>
      <c r="C97" s="91"/>
      <c r="D97" s="94"/>
      <c r="E97" s="90"/>
      <c r="F97" s="85"/>
    </row>
    <row r="98" spans="1:8" s="14" customFormat="1" ht="14.25" x14ac:dyDescent="0.2">
      <c r="A98" s="92">
        <v>91</v>
      </c>
      <c r="B98" s="88"/>
      <c r="C98" s="91"/>
      <c r="D98" s="94"/>
      <c r="E98" s="90"/>
      <c r="F98" s="85"/>
    </row>
    <row r="99" spans="1:8" s="14" customFormat="1" ht="14.25" x14ac:dyDescent="0.2">
      <c r="A99" s="92">
        <v>92</v>
      </c>
      <c r="B99" s="88"/>
      <c r="C99" s="91"/>
      <c r="D99" s="94"/>
      <c r="E99" s="90"/>
      <c r="F99" s="85"/>
    </row>
    <row r="100" spans="1:8" s="14" customFormat="1" ht="14.25" x14ac:dyDescent="0.2">
      <c r="A100" s="92">
        <v>93</v>
      </c>
      <c r="B100" s="88"/>
      <c r="C100" s="91"/>
      <c r="D100" s="94"/>
      <c r="E100" s="90"/>
      <c r="F100" s="85"/>
    </row>
    <row r="101" spans="1:8" s="14" customFormat="1" ht="14.25" x14ac:dyDescent="0.2">
      <c r="A101" s="92">
        <v>94</v>
      </c>
      <c r="B101" s="88"/>
      <c r="C101" s="91"/>
      <c r="D101" s="94"/>
      <c r="E101" s="90"/>
      <c r="F101" s="85"/>
    </row>
    <row r="102" spans="1:8" s="14" customFormat="1" ht="14.25" x14ac:dyDescent="0.2">
      <c r="A102" s="92">
        <v>95</v>
      </c>
      <c r="B102" s="88"/>
      <c r="C102" s="91"/>
      <c r="D102" s="94"/>
      <c r="E102" s="90"/>
      <c r="F102" s="85"/>
    </row>
    <row r="103" spans="1:8" s="14" customFormat="1" x14ac:dyDescent="0.25">
      <c r="A103" s="92">
        <v>96</v>
      </c>
      <c r="B103" s="88"/>
      <c r="C103" s="91"/>
      <c r="D103" s="90"/>
      <c r="E103" s="90"/>
      <c r="F103" s="85"/>
    </row>
    <row r="104" spans="1:8" s="14" customFormat="1" x14ac:dyDescent="0.25">
      <c r="A104" s="92">
        <v>97</v>
      </c>
      <c r="B104" s="88"/>
      <c r="C104" s="91"/>
      <c r="D104" s="90"/>
      <c r="E104" s="90"/>
      <c r="F104" s="85"/>
    </row>
    <row r="105" spans="1:8" s="14" customFormat="1" x14ac:dyDescent="0.25">
      <c r="A105" s="92">
        <v>98</v>
      </c>
      <c r="B105" s="154"/>
      <c r="C105" s="91"/>
      <c r="D105" s="90"/>
      <c r="E105" s="90"/>
      <c r="F105" s="85"/>
      <c r="H105" s="169"/>
    </row>
    <row r="106" spans="1:8" s="14" customFormat="1" x14ac:dyDescent="0.25">
      <c r="A106" s="92">
        <v>99</v>
      </c>
      <c r="B106" s="154"/>
      <c r="C106" s="91"/>
      <c r="D106" s="90"/>
      <c r="E106" s="90"/>
      <c r="F106" s="85"/>
    </row>
    <row r="107" spans="1:8" s="14" customFormat="1" x14ac:dyDescent="0.25">
      <c r="A107" s="92">
        <v>100</v>
      </c>
      <c r="B107" s="154"/>
      <c r="C107" s="91"/>
      <c r="D107" s="90"/>
      <c r="E107" s="90"/>
      <c r="F107" s="85"/>
    </row>
    <row r="108" spans="1:8" s="14" customFormat="1" x14ac:dyDescent="0.25">
      <c r="A108" s="92">
        <v>101</v>
      </c>
      <c r="B108" s="154"/>
      <c r="C108" s="91"/>
      <c r="D108" s="90"/>
      <c r="E108" s="90"/>
      <c r="F108" s="85"/>
    </row>
    <row r="109" spans="1:8" s="14" customFormat="1" x14ac:dyDescent="0.25">
      <c r="A109" s="92">
        <v>102</v>
      </c>
      <c r="B109" s="154"/>
      <c r="C109" s="91"/>
      <c r="D109" s="90"/>
      <c r="E109" s="90"/>
      <c r="F109" s="85"/>
    </row>
    <row r="110" spans="1:8" s="14" customFormat="1" x14ac:dyDescent="0.25">
      <c r="A110" s="92">
        <v>103</v>
      </c>
      <c r="B110" s="154"/>
      <c r="C110" s="91"/>
      <c r="D110" s="90"/>
      <c r="E110" s="90"/>
      <c r="F110" s="85"/>
    </row>
    <row r="111" spans="1:8" s="14" customFormat="1" x14ac:dyDescent="0.25">
      <c r="A111" s="92">
        <v>104</v>
      </c>
      <c r="B111" s="154"/>
      <c r="C111" s="91"/>
      <c r="D111" s="90"/>
      <c r="E111" s="90"/>
      <c r="F111" s="85"/>
    </row>
    <row r="112" spans="1:8" s="14" customFormat="1" x14ac:dyDescent="0.25">
      <c r="A112" s="92">
        <v>105</v>
      </c>
      <c r="B112" s="154"/>
      <c r="C112" s="91"/>
      <c r="D112" s="90"/>
      <c r="E112" s="90"/>
      <c r="F112" s="85"/>
    </row>
    <row r="113" spans="1:6" s="14" customFormat="1" x14ac:dyDescent="0.25">
      <c r="A113" s="92">
        <v>106</v>
      </c>
      <c r="B113" s="154"/>
      <c r="C113" s="91"/>
      <c r="D113" s="90"/>
      <c r="E113" s="90"/>
      <c r="F113" s="85"/>
    </row>
    <row r="114" spans="1:6" s="14" customFormat="1" x14ac:dyDescent="0.25">
      <c r="A114" s="92">
        <v>107</v>
      </c>
      <c r="B114" s="154"/>
      <c r="C114" s="91"/>
      <c r="D114" s="90"/>
      <c r="E114" s="90"/>
      <c r="F114" s="155"/>
    </row>
    <row r="115" spans="1:6" s="14" customFormat="1" x14ac:dyDescent="0.25">
      <c r="A115" s="92">
        <v>108</v>
      </c>
      <c r="B115" s="154"/>
      <c r="C115" s="91"/>
      <c r="D115" s="90"/>
      <c r="E115" s="90"/>
      <c r="F115" s="85"/>
    </row>
    <row r="116" spans="1:6" s="14" customFormat="1" x14ac:dyDescent="0.25">
      <c r="A116" s="92">
        <v>109</v>
      </c>
      <c r="B116" s="154"/>
      <c r="C116" s="91"/>
      <c r="D116" s="90"/>
      <c r="E116" s="90"/>
      <c r="F116" s="85"/>
    </row>
    <row r="117" spans="1:6" s="14" customFormat="1" x14ac:dyDescent="0.25">
      <c r="A117" s="92">
        <v>110</v>
      </c>
      <c r="B117" s="154"/>
      <c r="C117" s="91"/>
      <c r="D117" s="90"/>
      <c r="E117" s="90"/>
      <c r="F117" s="85"/>
    </row>
    <row r="118" spans="1:6" s="14" customFormat="1" x14ac:dyDescent="0.25">
      <c r="A118" s="92">
        <v>111</v>
      </c>
      <c r="B118" s="154"/>
      <c r="C118" s="91"/>
      <c r="D118" s="90"/>
      <c r="E118" s="90"/>
      <c r="F118" s="85"/>
    </row>
    <row r="119" spans="1:6" s="14" customFormat="1" x14ac:dyDescent="0.25">
      <c r="A119" s="92">
        <v>112</v>
      </c>
      <c r="B119" s="154"/>
      <c r="C119" s="91"/>
      <c r="D119" s="90"/>
      <c r="E119" s="90"/>
      <c r="F119" s="85"/>
    </row>
    <row r="120" spans="1:6" s="14" customFormat="1" x14ac:dyDescent="0.25">
      <c r="A120" s="92">
        <v>113</v>
      </c>
      <c r="B120" s="154"/>
      <c r="C120" s="91"/>
      <c r="D120" s="90"/>
      <c r="E120" s="90"/>
      <c r="F120" s="85"/>
    </row>
    <row r="121" spans="1:6" s="14" customFormat="1" x14ac:dyDescent="0.25">
      <c r="A121" s="92">
        <v>114</v>
      </c>
      <c r="B121" s="154"/>
      <c r="C121" s="91"/>
      <c r="D121" s="90"/>
      <c r="E121" s="90"/>
      <c r="F121" s="85"/>
    </row>
    <row r="122" spans="1:6" s="14" customFormat="1" x14ac:dyDescent="0.25">
      <c r="A122" s="92">
        <v>115</v>
      </c>
      <c r="B122" s="154"/>
      <c r="C122" s="91"/>
      <c r="D122" s="90"/>
      <c r="E122" s="90"/>
      <c r="F122" s="85"/>
    </row>
    <row r="123" spans="1:6" s="14" customFormat="1" x14ac:dyDescent="0.25">
      <c r="A123" s="92">
        <v>116</v>
      </c>
      <c r="B123" s="154"/>
      <c r="C123" s="91"/>
      <c r="D123" s="90"/>
      <c r="E123" s="90"/>
      <c r="F123" s="85"/>
    </row>
    <row r="124" spans="1:6" s="14" customFormat="1" x14ac:dyDescent="0.25">
      <c r="A124" s="92">
        <v>117</v>
      </c>
      <c r="B124" s="153"/>
      <c r="C124" s="150"/>
      <c r="D124" s="151"/>
      <c r="E124" s="151"/>
      <c r="F124" s="152"/>
    </row>
    <row r="125" spans="1:6" s="14" customFormat="1" x14ac:dyDescent="0.25">
      <c r="A125" s="92">
        <v>118</v>
      </c>
      <c r="B125" s="153"/>
      <c r="C125" s="150"/>
      <c r="D125" s="151"/>
      <c r="E125" s="151"/>
      <c r="F125" s="152"/>
    </row>
    <row r="126" spans="1:6" s="14" customFormat="1" x14ac:dyDescent="0.25">
      <c r="A126" s="92">
        <v>119</v>
      </c>
      <c r="B126" s="153"/>
      <c r="C126" s="150"/>
      <c r="D126" s="151"/>
      <c r="E126" s="151"/>
      <c r="F126" s="152"/>
    </row>
    <row r="127" spans="1:6" s="14" customFormat="1" x14ac:dyDescent="0.25">
      <c r="A127" s="92">
        <v>120</v>
      </c>
      <c r="B127" s="153"/>
      <c r="C127" s="150"/>
      <c r="D127" s="151"/>
      <c r="E127" s="151"/>
      <c r="F127" s="152"/>
    </row>
    <row r="128" spans="1:6" s="14" customFormat="1" x14ac:dyDescent="0.25">
      <c r="A128" s="92">
        <v>121</v>
      </c>
      <c r="B128" s="153"/>
      <c r="C128" s="150"/>
      <c r="D128" s="151"/>
      <c r="E128" s="151"/>
      <c r="F128" s="152"/>
    </row>
    <row r="129" spans="1:6" s="14" customFormat="1" x14ac:dyDescent="0.25">
      <c r="A129" s="92">
        <v>122</v>
      </c>
      <c r="B129" s="153"/>
      <c r="C129" s="150"/>
      <c r="D129" s="151"/>
      <c r="E129" s="151"/>
      <c r="F129" s="152"/>
    </row>
    <row r="130" spans="1:6" s="14" customFormat="1" x14ac:dyDescent="0.25">
      <c r="A130" s="92">
        <v>123</v>
      </c>
      <c r="B130" s="153"/>
      <c r="C130" s="150"/>
      <c r="D130" s="151"/>
      <c r="E130" s="151"/>
      <c r="F130" s="152"/>
    </row>
    <row r="131" spans="1:6" s="14" customFormat="1" x14ac:dyDescent="0.25">
      <c r="A131" s="92">
        <v>124</v>
      </c>
      <c r="B131" s="153"/>
      <c r="C131" s="150"/>
      <c r="D131" s="151"/>
      <c r="E131" s="151"/>
      <c r="F131" s="152"/>
    </row>
    <row r="132" spans="1:6" s="14" customFormat="1" x14ac:dyDescent="0.25">
      <c r="A132" s="92">
        <v>125</v>
      </c>
      <c r="B132" s="153"/>
      <c r="C132" s="150"/>
      <c r="D132" s="151"/>
      <c r="E132" s="151"/>
      <c r="F132" s="152"/>
    </row>
    <row r="133" spans="1:6" s="14" customFormat="1" x14ac:dyDescent="0.25">
      <c r="A133" s="92">
        <v>126</v>
      </c>
      <c r="B133" s="153"/>
      <c r="C133" s="150"/>
      <c r="D133" s="151"/>
      <c r="E133" s="151"/>
      <c r="F133" s="152"/>
    </row>
    <row r="134" spans="1:6" s="14" customFormat="1" x14ac:dyDescent="0.25">
      <c r="A134" s="92">
        <v>127</v>
      </c>
      <c r="B134" s="153"/>
      <c r="C134" s="150"/>
      <c r="D134" s="151"/>
      <c r="E134" s="151"/>
      <c r="F134" s="152"/>
    </row>
    <row r="135" spans="1:6" s="14" customFormat="1" x14ac:dyDescent="0.25">
      <c r="A135" s="92">
        <v>128</v>
      </c>
      <c r="B135" s="153"/>
      <c r="C135" s="150"/>
      <c r="D135" s="151"/>
      <c r="E135" s="151"/>
      <c r="F135" s="152"/>
    </row>
    <row r="136" spans="1:6" s="14" customFormat="1" x14ac:dyDescent="0.25">
      <c r="A136" s="92">
        <v>129</v>
      </c>
      <c r="B136" s="153"/>
      <c r="C136" s="150"/>
      <c r="D136" s="151"/>
      <c r="E136" s="151"/>
      <c r="F136" s="152"/>
    </row>
    <row r="137" spans="1:6" s="14" customFormat="1" x14ac:dyDescent="0.25">
      <c r="A137" s="92">
        <v>130</v>
      </c>
      <c r="B137" s="153"/>
      <c r="C137" s="150"/>
      <c r="D137" s="151"/>
      <c r="E137" s="151"/>
      <c r="F137" s="152"/>
    </row>
    <row r="138" spans="1:6" s="14" customFormat="1" x14ac:dyDescent="0.25">
      <c r="A138" s="92">
        <v>131</v>
      </c>
      <c r="B138" s="153"/>
      <c r="C138" s="150"/>
      <c r="D138" s="151"/>
      <c r="E138" s="151"/>
      <c r="F138" s="152"/>
    </row>
    <row r="139" spans="1:6" s="14" customFormat="1" x14ac:dyDescent="0.25">
      <c r="A139" s="92">
        <v>132</v>
      </c>
      <c r="B139" s="153"/>
      <c r="C139" s="150"/>
      <c r="D139" s="151"/>
      <c r="E139" s="151"/>
      <c r="F139" s="152"/>
    </row>
    <row r="140" spans="1:6" s="14" customFormat="1" x14ac:dyDescent="0.25">
      <c r="A140" s="92">
        <v>133</v>
      </c>
      <c r="B140" s="153"/>
      <c r="C140" s="150"/>
      <c r="D140" s="151"/>
      <c r="E140" s="151"/>
      <c r="F140" s="152"/>
    </row>
    <row r="141" spans="1:6" s="14" customFormat="1" x14ac:dyDescent="0.25">
      <c r="A141" s="92">
        <v>134</v>
      </c>
      <c r="B141" s="153"/>
      <c r="C141" s="150"/>
      <c r="D141" s="151"/>
      <c r="E141" s="151"/>
      <c r="F141" s="152"/>
    </row>
    <row r="142" spans="1:6" s="14" customFormat="1" x14ac:dyDescent="0.25">
      <c r="A142" s="92">
        <v>135</v>
      </c>
      <c r="B142" s="153"/>
      <c r="C142" s="150"/>
      <c r="D142" s="151"/>
      <c r="E142" s="151"/>
      <c r="F142" s="152"/>
    </row>
    <row r="143" spans="1:6" s="14" customFormat="1" x14ac:dyDescent="0.25">
      <c r="A143" s="92">
        <v>136</v>
      </c>
      <c r="B143" s="153"/>
      <c r="C143" s="150"/>
      <c r="D143" s="151"/>
      <c r="E143" s="151"/>
      <c r="F143" s="152"/>
    </row>
    <row r="144" spans="1:6" s="14" customFormat="1" x14ac:dyDescent="0.25">
      <c r="A144" s="92">
        <v>137</v>
      </c>
      <c r="B144" s="153"/>
      <c r="C144" s="150"/>
      <c r="D144" s="151"/>
      <c r="E144" s="151"/>
      <c r="F144" s="152"/>
    </row>
    <row r="145" spans="1:6" s="14" customFormat="1" x14ac:dyDescent="0.25">
      <c r="A145" s="92">
        <v>138</v>
      </c>
      <c r="B145" s="153"/>
      <c r="C145" s="150"/>
      <c r="D145" s="151"/>
      <c r="E145" s="151"/>
      <c r="F145" s="152"/>
    </row>
    <row r="146" spans="1:6" s="14" customFormat="1" x14ac:dyDescent="0.25">
      <c r="A146" s="92">
        <v>139</v>
      </c>
      <c r="B146" s="153"/>
      <c r="C146" s="150"/>
      <c r="D146" s="151"/>
      <c r="E146" s="151"/>
      <c r="F146" s="152"/>
    </row>
    <row r="147" spans="1:6" s="14" customFormat="1" x14ac:dyDescent="0.25">
      <c r="A147" s="92">
        <v>140</v>
      </c>
      <c r="B147" s="153"/>
      <c r="C147" s="150"/>
      <c r="D147" s="151"/>
      <c r="E147" s="151"/>
      <c r="F147" s="152"/>
    </row>
    <row r="148" spans="1:6" s="14" customFormat="1" x14ac:dyDescent="0.25">
      <c r="A148" s="92">
        <v>141</v>
      </c>
      <c r="B148" s="153"/>
      <c r="C148" s="150"/>
      <c r="D148" s="151"/>
      <c r="E148" s="151"/>
      <c r="F148" s="152"/>
    </row>
    <row r="149" spans="1:6" s="14" customFormat="1" x14ac:dyDescent="0.25">
      <c r="A149" s="92">
        <v>142</v>
      </c>
      <c r="B149" s="153"/>
      <c r="C149" s="150"/>
      <c r="D149" s="151"/>
      <c r="E149" s="151"/>
      <c r="F149" s="152"/>
    </row>
    <row r="150" spans="1:6" s="14" customFormat="1" x14ac:dyDescent="0.25">
      <c r="A150" s="92">
        <v>143</v>
      </c>
      <c r="B150" s="153"/>
      <c r="C150" s="150"/>
      <c r="D150" s="151"/>
      <c r="E150" s="151"/>
      <c r="F150" s="152"/>
    </row>
    <row r="151" spans="1:6" s="14" customFormat="1" x14ac:dyDescent="0.25">
      <c r="A151" s="92">
        <v>144</v>
      </c>
      <c r="B151" s="153"/>
      <c r="C151" s="150"/>
      <c r="D151" s="151"/>
      <c r="E151" s="151"/>
      <c r="F151" s="152"/>
    </row>
    <row r="152" spans="1:6" s="14" customFormat="1" x14ac:dyDescent="0.25">
      <c r="A152" s="92">
        <v>145</v>
      </c>
      <c r="B152" s="153"/>
      <c r="C152" s="150"/>
      <c r="D152" s="151"/>
      <c r="E152" s="151"/>
      <c r="F152" s="152"/>
    </row>
    <row r="153" spans="1:6" s="14" customFormat="1" x14ac:dyDescent="0.25">
      <c r="A153" s="92">
        <v>146</v>
      </c>
      <c r="B153" s="153"/>
      <c r="C153" s="150"/>
      <c r="D153" s="151"/>
      <c r="E153" s="151"/>
      <c r="F153" s="152"/>
    </row>
    <row r="154" spans="1:6" s="14" customFormat="1" x14ac:dyDescent="0.25">
      <c r="A154" s="92">
        <v>147</v>
      </c>
      <c r="B154" s="153"/>
      <c r="C154" s="150"/>
      <c r="D154" s="151"/>
      <c r="E154" s="151"/>
      <c r="F154" s="152"/>
    </row>
    <row r="155" spans="1:6" s="14" customFormat="1" x14ac:dyDescent="0.25">
      <c r="A155" s="92">
        <v>148</v>
      </c>
      <c r="B155" s="153"/>
      <c r="C155" s="150"/>
      <c r="D155" s="151"/>
      <c r="E155" s="151"/>
      <c r="F155" s="152"/>
    </row>
    <row r="156" spans="1:6" s="14" customFormat="1" x14ac:dyDescent="0.25">
      <c r="A156" s="92">
        <v>149</v>
      </c>
      <c r="B156" s="153"/>
      <c r="C156" s="150"/>
      <c r="D156" s="151"/>
      <c r="E156" s="151"/>
      <c r="F156" s="152"/>
    </row>
    <row r="157" spans="1:6" s="14" customFormat="1" x14ac:dyDescent="0.25">
      <c r="A157" s="92">
        <v>150</v>
      </c>
      <c r="B157" s="153"/>
      <c r="C157" s="150"/>
      <c r="D157" s="151"/>
      <c r="E157" s="151"/>
      <c r="F157" s="152"/>
    </row>
    <row r="158" spans="1:6" s="14" customFormat="1" x14ac:dyDescent="0.25">
      <c r="A158" s="92">
        <v>151</v>
      </c>
      <c r="B158" s="153"/>
      <c r="C158" s="150"/>
      <c r="D158" s="151"/>
      <c r="E158" s="151"/>
      <c r="F158" s="152"/>
    </row>
    <row r="159" spans="1:6" s="14" customFormat="1" x14ac:dyDescent="0.25">
      <c r="A159" s="92">
        <v>152</v>
      </c>
      <c r="B159" s="153"/>
      <c r="C159" s="150"/>
      <c r="D159" s="151"/>
      <c r="E159" s="151"/>
      <c r="F159" s="152"/>
    </row>
    <row r="160" spans="1:6" s="14" customFormat="1" x14ac:dyDescent="0.25">
      <c r="A160" s="92">
        <v>153</v>
      </c>
      <c r="B160" s="153"/>
      <c r="C160" s="150"/>
      <c r="D160" s="151"/>
      <c r="E160" s="151"/>
      <c r="F160" s="152"/>
    </row>
    <row r="161" spans="1:7" s="14" customFormat="1" x14ac:dyDescent="0.25">
      <c r="A161" s="92">
        <v>154</v>
      </c>
      <c r="B161" s="153"/>
      <c r="C161" s="150"/>
      <c r="D161" s="151"/>
      <c r="E161" s="151"/>
      <c r="F161" s="152"/>
    </row>
    <row r="162" spans="1:7" s="14" customFormat="1" x14ac:dyDescent="0.25">
      <c r="A162" s="92">
        <v>155</v>
      </c>
      <c r="B162" s="153"/>
      <c r="C162" s="150"/>
      <c r="D162" s="151"/>
      <c r="E162" s="151"/>
      <c r="F162" s="152"/>
    </row>
    <row r="163" spans="1:7" s="14" customFormat="1" x14ac:dyDescent="0.25">
      <c r="A163" s="92">
        <v>156</v>
      </c>
      <c r="B163" s="153"/>
      <c r="C163" s="150"/>
      <c r="D163" s="151"/>
      <c r="E163" s="151"/>
      <c r="F163" s="152"/>
    </row>
    <row r="164" spans="1:7" s="14" customFormat="1" x14ac:dyDescent="0.25">
      <c r="A164" s="92">
        <v>157</v>
      </c>
      <c r="B164" s="153"/>
      <c r="C164" s="150"/>
      <c r="D164" s="151"/>
      <c r="E164" s="151"/>
      <c r="F164" s="152"/>
    </row>
    <row r="165" spans="1:7" s="14" customFormat="1" x14ac:dyDescent="0.25">
      <c r="A165" s="92">
        <v>158</v>
      </c>
      <c r="B165" s="153"/>
      <c r="C165" s="150"/>
      <c r="D165" s="151"/>
      <c r="E165" s="151"/>
      <c r="F165" s="152"/>
    </row>
    <row r="166" spans="1:7" s="14" customFormat="1" x14ac:dyDescent="0.25">
      <c r="A166" s="92">
        <v>159</v>
      </c>
      <c r="B166" s="153"/>
      <c r="C166" s="150"/>
      <c r="D166" s="151"/>
      <c r="E166" s="151"/>
      <c r="F166" s="152"/>
    </row>
    <row r="167" spans="1:7" s="14" customFormat="1" x14ac:dyDescent="0.25">
      <c r="A167" s="92">
        <v>160</v>
      </c>
      <c r="B167" s="153"/>
      <c r="C167" s="150"/>
      <c r="D167" s="151"/>
      <c r="E167" s="151"/>
      <c r="F167" s="152"/>
    </row>
    <row r="168" spans="1:7" s="14" customFormat="1" x14ac:dyDescent="0.25">
      <c r="A168" s="92">
        <v>161</v>
      </c>
      <c r="B168" s="153"/>
      <c r="C168" s="150"/>
      <c r="D168" s="151"/>
      <c r="E168" s="151"/>
      <c r="F168" s="152"/>
    </row>
    <row r="169" spans="1:7" s="14" customFormat="1" x14ac:dyDescent="0.25">
      <c r="A169" s="92">
        <v>162</v>
      </c>
      <c r="B169" s="153"/>
      <c r="C169" s="150"/>
      <c r="D169" s="151"/>
      <c r="E169" s="151"/>
      <c r="F169" s="152"/>
    </row>
    <row r="170" spans="1:7" s="14" customFormat="1" x14ac:dyDescent="0.25">
      <c r="A170" s="92">
        <v>163</v>
      </c>
      <c r="B170" s="153"/>
      <c r="C170" s="150"/>
      <c r="D170" s="151"/>
      <c r="E170" s="151"/>
      <c r="F170" s="152"/>
    </row>
    <row r="171" spans="1:7" s="14" customFormat="1" x14ac:dyDescent="0.25">
      <c r="A171" s="92">
        <v>164</v>
      </c>
      <c r="B171" s="153"/>
      <c r="C171" s="150"/>
      <c r="D171" s="151"/>
      <c r="E171" s="151"/>
      <c r="F171" s="152"/>
    </row>
    <row r="172" spans="1:7" s="14" customFormat="1" x14ac:dyDescent="0.25">
      <c r="A172" s="92">
        <v>165</v>
      </c>
      <c r="B172" s="153"/>
      <c r="C172" s="150"/>
      <c r="D172" s="151"/>
      <c r="E172" s="151"/>
      <c r="F172" s="152"/>
    </row>
    <row r="173" spans="1:7" s="14" customFormat="1" x14ac:dyDescent="0.25">
      <c r="A173" s="92">
        <v>166</v>
      </c>
      <c r="B173" s="29"/>
      <c r="C173" s="31"/>
      <c r="D173" s="33"/>
      <c r="E173" s="33"/>
      <c r="F173" s="19"/>
    </row>
    <row r="174" spans="1:7" s="14" customFormat="1" ht="14.4" thickBot="1" x14ac:dyDescent="0.3">
      <c r="A174" s="189" t="s">
        <v>114</v>
      </c>
      <c r="B174" s="190"/>
      <c r="C174" s="190"/>
      <c r="D174" s="190"/>
      <c r="E174" s="190"/>
      <c r="F174" s="138">
        <f>SUM(F8:F114)</f>
        <v>1164081.6399999999</v>
      </c>
      <c r="G174" s="137"/>
    </row>
    <row r="176" spans="1:7" x14ac:dyDescent="0.25">
      <c r="F176" s="12"/>
    </row>
    <row r="177" spans="6:6" x14ac:dyDescent="0.25">
      <c r="F177" s="12"/>
    </row>
    <row r="178" spans="6:6" x14ac:dyDescent="0.25">
      <c r="F178" s="12"/>
    </row>
    <row r="179" spans="6:6" x14ac:dyDescent="0.25">
      <c r="F179" s="13"/>
    </row>
    <row r="180" spans="6:6" x14ac:dyDescent="0.25">
      <c r="F180" s="12"/>
    </row>
  </sheetData>
  <sheetProtection password="CC71" sheet="1" objects="1" scenarios="1"/>
  <mergeCells count="2">
    <mergeCell ref="A5:C5"/>
    <mergeCell ref="A174:E174"/>
  </mergeCells>
  <printOptions horizontalCentered="1"/>
  <pageMargins left="0.7" right="0.7" top="0.75" bottom="0.75" header="0.3" footer="0.3"/>
  <pageSetup paperSize="9"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D18" sqref="D18"/>
    </sheetView>
  </sheetViews>
  <sheetFormatPr defaultColWidth="9.109375" defaultRowHeight="13.2" x14ac:dyDescent="0.25"/>
  <cols>
    <col min="1" max="1" width="10.33203125" style="8" customWidth="1"/>
    <col min="2" max="2" width="13.88671875" style="8" customWidth="1"/>
    <col min="3" max="3" width="30.33203125" style="8" customWidth="1"/>
    <col min="4" max="4" width="31.33203125" style="8" bestFit="1" customWidth="1"/>
    <col min="5" max="5" width="14.6640625" style="8" customWidth="1"/>
    <col min="6" max="16384" width="9.109375" style="8"/>
  </cols>
  <sheetData>
    <row r="1" spans="1:5" ht="12.75" x14ac:dyDescent="0.2">
      <c r="A1" s="1" t="s">
        <v>4</v>
      </c>
      <c r="B1" s="1"/>
      <c r="C1" s="1"/>
      <c r="D1" s="6"/>
      <c r="E1" s="6"/>
    </row>
    <row r="3" spans="1:5" ht="12.75" x14ac:dyDescent="0.2">
      <c r="A3" s="1" t="s">
        <v>18</v>
      </c>
      <c r="D3" s="6"/>
      <c r="E3" s="6"/>
    </row>
    <row r="4" spans="1:5" ht="12.75" x14ac:dyDescent="0.2">
      <c r="A4" s="6"/>
      <c r="B4" s="1"/>
      <c r="C4" s="1"/>
      <c r="D4" s="6"/>
      <c r="E4" s="6"/>
    </row>
    <row r="5" spans="1:5" ht="12.75" x14ac:dyDescent="0.2">
      <c r="A5" s="4" t="s">
        <v>5</v>
      </c>
      <c r="B5" s="1" t="s">
        <v>89</v>
      </c>
      <c r="C5" s="1"/>
      <c r="D5" s="6"/>
      <c r="E5" s="6"/>
    </row>
    <row r="6" spans="1:5" ht="13.5" thickBot="1" x14ac:dyDescent="0.25">
      <c r="A6" s="6"/>
      <c r="B6" s="6"/>
      <c r="C6" s="6"/>
      <c r="D6" s="6"/>
      <c r="E6" s="6"/>
    </row>
    <row r="7" spans="1:5" x14ac:dyDescent="0.25">
      <c r="A7" s="41" t="s">
        <v>19</v>
      </c>
      <c r="B7" s="42" t="s">
        <v>20</v>
      </c>
      <c r="C7" s="42" t="s">
        <v>22</v>
      </c>
      <c r="D7" s="42" t="s">
        <v>21</v>
      </c>
      <c r="E7" s="3" t="s">
        <v>16</v>
      </c>
    </row>
    <row r="8" spans="1:5" ht="12.75" x14ac:dyDescent="0.2">
      <c r="A8" s="81"/>
      <c r="B8" s="79"/>
      <c r="C8" s="82"/>
      <c r="D8" s="82"/>
      <c r="E8" s="76"/>
    </row>
    <row r="9" spans="1:5" ht="12.75" x14ac:dyDescent="0.2">
      <c r="A9" s="149"/>
      <c r="B9" s="80"/>
      <c r="C9" s="83"/>
      <c r="D9" s="83"/>
      <c r="E9" s="78"/>
    </row>
    <row r="10" spans="1:5" ht="12.75" x14ac:dyDescent="0.2">
      <c r="A10" s="149"/>
      <c r="B10" s="80"/>
      <c r="C10" s="83"/>
      <c r="D10" s="83"/>
      <c r="E10" s="78"/>
    </row>
    <row r="11" spans="1:5" ht="12.75" x14ac:dyDescent="0.2">
      <c r="A11" s="149"/>
      <c r="B11" s="80"/>
      <c r="C11" s="83"/>
      <c r="D11" s="83"/>
      <c r="E11" s="78"/>
    </row>
    <row r="12" spans="1:5" ht="12.75" x14ac:dyDescent="0.2">
      <c r="A12" s="149"/>
      <c r="B12" s="80"/>
      <c r="C12" s="83"/>
      <c r="D12" s="83"/>
      <c r="E12" s="78"/>
    </row>
    <row r="13" spans="1:5" ht="12.75" x14ac:dyDescent="0.2">
      <c r="A13" s="149"/>
      <c r="B13" s="80"/>
      <c r="C13" s="83"/>
      <c r="D13" s="83"/>
      <c r="E13" s="78"/>
    </row>
    <row r="14" spans="1:5" ht="12.75" x14ac:dyDescent="0.2">
      <c r="A14" s="149"/>
      <c r="B14" s="80"/>
      <c r="C14" s="83"/>
      <c r="D14" s="83"/>
      <c r="E14" s="78"/>
    </row>
    <row r="15" spans="1:5" ht="12.75" x14ac:dyDescent="0.2">
      <c r="A15" s="149"/>
      <c r="B15" s="80"/>
      <c r="C15" s="83"/>
      <c r="D15" s="83"/>
      <c r="E15" s="168"/>
    </row>
    <row r="16" spans="1:5" ht="12.75" x14ac:dyDescent="0.2">
      <c r="A16" s="149"/>
      <c r="B16" s="80"/>
      <c r="C16" s="83"/>
      <c r="D16" s="83"/>
      <c r="E16" s="78"/>
    </row>
    <row r="17" spans="1:5" ht="12.75" x14ac:dyDescent="0.2">
      <c r="A17" s="149"/>
      <c r="B17" s="80"/>
      <c r="C17" s="83"/>
      <c r="D17" s="83"/>
      <c r="E17" s="78"/>
    </row>
    <row r="18" spans="1:5" ht="12.75" x14ac:dyDescent="0.2">
      <c r="A18" s="84"/>
      <c r="B18" s="80"/>
      <c r="C18" s="83"/>
      <c r="D18" s="83"/>
      <c r="E18" s="78"/>
    </row>
    <row r="19" spans="1:5" ht="12.75" x14ac:dyDescent="0.2">
      <c r="A19" s="84"/>
      <c r="B19" s="80"/>
      <c r="C19" s="83"/>
      <c r="D19" s="83"/>
      <c r="E19" s="78"/>
    </row>
    <row r="20" spans="1:5" ht="13.5" thickBot="1" x14ac:dyDescent="0.25">
      <c r="A20" s="189" t="s">
        <v>125</v>
      </c>
      <c r="B20" s="190"/>
      <c r="C20" s="190"/>
      <c r="D20" s="7"/>
      <c r="E20" s="75">
        <f>SUM(E8:E19)</f>
        <v>0</v>
      </c>
    </row>
    <row r="28" spans="1:5" ht="15" x14ac:dyDescent="0.2">
      <c r="A28" s="9"/>
    </row>
    <row r="29" spans="1:5" ht="15" x14ac:dyDescent="0.2">
      <c r="A29" s="9"/>
    </row>
    <row r="30" spans="1:5" ht="15" x14ac:dyDescent="0.2">
      <c r="A30" s="9"/>
    </row>
    <row r="31" spans="1:5" ht="15" x14ac:dyDescent="0.2">
      <c r="A31" s="9"/>
    </row>
  </sheetData>
  <sheetProtection password="CC71" sheet="1" objects="1" scenarios="1"/>
  <mergeCells count="1">
    <mergeCell ref="A20:C20"/>
  </mergeCells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workbookViewId="0">
      <selection activeCell="A5" sqref="A5:C5"/>
    </sheetView>
  </sheetViews>
  <sheetFormatPr defaultColWidth="9.109375" defaultRowHeight="13.8" x14ac:dyDescent="0.25"/>
  <cols>
    <col min="1" max="1" width="15.5546875" style="10" customWidth="1"/>
    <col min="2" max="2" width="10.6640625" style="10" customWidth="1"/>
    <col min="3" max="3" width="4.88671875" style="10" bestFit="1" customWidth="1"/>
    <col min="4" max="4" width="13.88671875" style="10" bestFit="1" customWidth="1"/>
    <col min="5" max="5" width="13.33203125" style="10" customWidth="1"/>
    <col min="6" max="6" width="26" style="10" bestFit="1" customWidth="1"/>
    <col min="7" max="7" width="9.109375" style="10"/>
    <col min="8" max="8" width="10.6640625" style="10" bestFit="1" customWidth="1"/>
    <col min="9" max="9" width="12.33203125" style="10" bestFit="1" customWidth="1"/>
    <col min="10" max="10" width="10.109375" style="10" bestFit="1" customWidth="1"/>
    <col min="11" max="16384" width="9.109375" style="10"/>
  </cols>
  <sheetData>
    <row r="1" spans="1:15" ht="14.25" x14ac:dyDescent="0.2">
      <c r="A1" s="1" t="s">
        <v>4</v>
      </c>
      <c r="B1" s="1"/>
      <c r="C1" s="6"/>
      <c r="D1" s="6"/>
      <c r="E1" s="6"/>
      <c r="F1" s="6"/>
    </row>
    <row r="3" spans="1:15" ht="14.25" x14ac:dyDescent="0.2">
      <c r="A3" s="1" t="s">
        <v>58</v>
      </c>
      <c r="B3" s="6"/>
      <c r="C3" s="6"/>
      <c r="D3" s="6"/>
      <c r="F3" s="6"/>
    </row>
    <row r="4" spans="1:15" ht="14.25" x14ac:dyDescent="0.2">
      <c r="A4" s="6"/>
      <c r="B4" s="1"/>
      <c r="C4" s="6"/>
      <c r="D4" s="6"/>
      <c r="E4" s="6"/>
      <c r="F4" s="6"/>
    </row>
    <row r="5" spans="1:15" ht="14.25" x14ac:dyDescent="0.2">
      <c r="A5" s="188" t="s">
        <v>91</v>
      </c>
      <c r="B5" s="188"/>
      <c r="C5" s="188"/>
      <c r="F5" s="6"/>
    </row>
    <row r="6" spans="1:15" ht="14.25" x14ac:dyDescent="0.2">
      <c r="A6" s="2"/>
      <c r="B6" s="6"/>
      <c r="C6" s="6"/>
      <c r="D6" s="6"/>
      <c r="E6" s="6"/>
      <c r="F6" s="6"/>
    </row>
    <row r="7" spans="1:15" ht="15" thickBot="1" x14ac:dyDescent="0.25">
      <c r="G7" s="12"/>
      <c r="H7" s="12"/>
      <c r="I7" s="12"/>
      <c r="J7" s="12"/>
      <c r="K7" s="12"/>
      <c r="L7" s="12"/>
      <c r="M7" s="12"/>
      <c r="N7" s="12"/>
      <c r="O7" s="12"/>
    </row>
    <row r="8" spans="1:15" ht="14.25" x14ac:dyDescent="0.2">
      <c r="A8" s="34" t="s">
        <v>23</v>
      </c>
      <c r="B8" s="35" t="s">
        <v>6</v>
      </c>
      <c r="C8" s="35" t="s">
        <v>7</v>
      </c>
      <c r="D8" s="35" t="s">
        <v>8</v>
      </c>
      <c r="E8" s="36" t="s">
        <v>3</v>
      </c>
      <c r="F8" s="37" t="s">
        <v>29</v>
      </c>
      <c r="G8" s="12"/>
      <c r="H8" s="12"/>
      <c r="I8" s="12"/>
      <c r="J8" s="12"/>
      <c r="K8" s="12"/>
      <c r="L8" s="12"/>
      <c r="M8" s="12"/>
      <c r="N8" s="12"/>
      <c r="O8" s="12"/>
    </row>
    <row r="9" spans="1:15" ht="25.5" x14ac:dyDescent="0.2">
      <c r="A9" s="68" t="s">
        <v>51</v>
      </c>
      <c r="B9" s="53"/>
      <c r="C9" s="53"/>
      <c r="D9" s="54"/>
      <c r="E9" s="55"/>
      <c r="F9" s="56"/>
      <c r="G9" s="12"/>
      <c r="H9" s="12"/>
      <c r="I9" s="12"/>
      <c r="J9" s="12"/>
      <c r="K9" s="12"/>
      <c r="L9" s="12"/>
      <c r="M9" s="12"/>
      <c r="N9" s="12"/>
      <c r="O9" s="12"/>
    </row>
    <row r="10" spans="1:15" ht="14.25" x14ac:dyDescent="0.2">
      <c r="A10" s="57" t="s">
        <v>53</v>
      </c>
      <c r="B10" s="53"/>
      <c r="C10" s="53"/>
      <c r="D10" s="58"/>
      <c r="E10" s="55" t="s">
        <v>23</v>
      </c>
      <c r="F10" s="61"/>
      <c r="G10" s="12"/>
      <c r="H10" s="12"/>
      <c r="I10" s="12"/>
      <c r="J10" s="12"/>
      <c r="K10" s="12"/>
      <c r="L10" s="12"/>
      <c r="M10" s="12"/>
      <c r="N10" s="12"/>
      <c r="O10" s="12"/>
    </row>
    <row r="11" spans="1:15" ht="14.25" x14ac:dyDescent="0.2">
      <c r="A11" s="52" t="s">
        <v>23</v>
      </c>
      <c r="B11" s="53"/>
      <c r="C11" s="53"/>
      <c r="D11" s="58"/>
      <c r="E11" s="55"/>
      <c r="F11" s="61"/>
    </row>
    <row r="12" spans="1:15" ht="14.25" x14ac:dyDescent="0.2">
      <c r="A12" s="52" t="s">
        <v>23</v>
      </c>
      <c r="B12" s="53"/>
      <c r="C12" s="53"/>
      <c r="D12" s="58"/>
      <c r="E12" s="55"/>
      <c r="F12" s="61"/>
    </row>
    <row r="13" spans="1:15" ht="14.25" x14ac:dyDescent="0.2">
      <c r="A13" s="52" t="s">
        <v>23</v>
      </c>
      <c r="B13" s="53"/>
      <c r="C13" s="53"/>
      <c r="D13" s="58"/>
      <c r="E13" s="55"/>
      <c r="F13" s="61"/>
    </row>
    <row r="14" spans="1:15" ht="14.25" x14ac:dyDescent="0.2">
      <c r="A14" s="52" t="s">
        <v>23</v>
      </c>
      <c r="B14" s="53"/>
      <c r="C14" s="53"/>
      <c r="D14" s="58"/>
      <c r="E14" s="55"/>
      <c r="F14" s="61"/>
    </row>
    <row r="15" spans="1:15" ht="14.25" x14ac:dyDescent="0.2">
      <c r="A15" s="52" t="s">
        <v>23</v>
      </c>
      <c r="B15" s="53"/>
      <c r="C15" s="53"/>
      <c r="D15" s="58"/>
      <c r="E15" s="55"/>
      <c r="F15" s="61"/>
    </row>
    <row r="16" spans="1:15" ht="14.25" x14ac:dyDescent="0.2">
      <c r="A16" s="52" t="s">
        <v>23</v>
      </c>
      <c r="B16" s="53"/>
      <c r="C16" s="53"/>
      <c r="D16" s="58"/>
      <c r="E16" s="55"/>
      <c r="F16" s="56"/>
    </row>
    <row r="17" spans="1:6" ht="14.25" x14ac:dyDescent="0.2">
      <c r="A17" s="52"/>
      <c r="B17" s="53"/>
      <c r="C17" s="53"/>
      <c r="D17" s="58"/>
      <c r="E17" s="55"/>
      <c r="F17" s="56"/>
    </row>
    <row r="18" spans="1:6" ht="14.25" x14ac:dyDescent="0.2">
      <c r="A18" s="52"/>
      <c r="B18" s="53"/>
      <c r="C18" s="53"/>
      <c r="D18" s="58"/>
      <c r="E18" s="55"/>
      <c r="F18" s="56"/>
    </row>
    <row r="19" spans="1:6" ht="14.25" x14ac:dyDescent="0.2">
      <c r="A19" s="52"/>
      <c r="B19" s="53"/>
      <c r="C19" s="53"/>
      <c r="D19" s="58"/>
      <c r="E19" s="55"/>
      <c r="F19" s="56"/>
    </row>
    <row r="20" spans="1:6" ht="14.25" x14ac:dyDescent="0.2">
      <c r="A20" s="52" t="s">
        <v>23</v>
      </c>
      <c r="B20" s="53"/>
      <c r="C20" s="53"/>
      <c r="D20" s="58"/>
      <c r="E20" s="55" t="s">
        <v>23</v>
      </c>
      <c r="F20" s="56"/>
    </row>
    <row r="21" spans="1:6" ht="14.25" x14ac:dyDescent="0.2">
      <c r="A21" s="57" t="s">
        <v>52</v>
      </c>
      <c r="B21" s="53"/>
      <c r="C21" s="53" t="s">
        <v>23</v>
      </c>
      <c r="D21" s="54">
        <f>SUM(D10:D19)</f>
        <v>0</v>
      </c>
      <c r="E21" s="55" t="s">
        <v>23</v>
      </c>
      <c r="F21" s="62"/>
    </row>
    <row r="22" spans="1:6" ht="14.25" x14ac:dyDescent="0.2">
      <c r="A22" s="52" t="s">
        <v>23</v>
      </c>
      <c r="B22" s="53"/>
      <c r="C22" s="53" t="s">
        <v>23</v>
      </c>
      <c r="D22" s="53" t="s">
        <v>23</v>
      </c>
      <c r="E22" s="55">
        <f>SUM(D9+D21)</f>
        <v>0</v>
      </c>
      <c r="F22" s="62" t="s">
        <v>23</v>
      </c>
    </row>
    <row r="23" spans="1:6" ht="25.5" x14ac:dyDescent="0.2">
      <c r="A23" s="68" t="s">
        <v>54</v>
      </c>
      <c r="B23" s="53"/>
      <c r="C23" s="53"/>
      <c r="D23" s="54"/>
      <c r="E23" s="55" t="s">
        <v>23</v>
      </c>
      <c r="F23" s="62" t="s">
        <v>23</v>
      </c>
    </row>
    <row r="24" spans="1:6" ht="14.25" x14ac:dyDescent="0.2">
      <c r="A24" s="57" t="s">
        <v>56</v>
      </c>
      <c r="B24" s="53"/>
      <c r="C24" s="53"/>
      <c r="D24" s="51"/>
      <c r="E24" s="55" t="s">
        <v>23</v>
      </c>
      <c r="F24" s="59"/>
    </row>
    <row r="25" spans="1:6" ht="14.25" x14ac:dyDescent="0.2">
      <c r="A25" s="52" t="s">
        <v>23</v>
      </c>
      <c r="B25" s="53"/>
      <c r="C25" s="53"/>
      <c r="D25" s="51"/>
      <c r="E25" s="55" t="s">
        <v>23</v>
      </c>
      <c r="F25" s="59"/>
    </row>
    <row r="26" spans="1:6" ht="14.25" x14ac:dyDescent="0.2">
      <c r="A26" s="52"/>
      <c r="B26" s="53"/>
      <c r="C26" s="53"/>
      <c r="D26" s="51"/>
      <c r="E26" s="55" t="s">
        <v>23</v>
      </c>
      <c r="F26" s="59"/>
    </row>
    <row r="27" spans="1:6" ht="14.25" x14ac:dyDescent="0.2">
      <c r="A27" s="52" t="s">
        <v>23</v>
      </c>
      <c r="B27" s="53"/>
      <c r="C27" s="53"/>
      <c r="D27" s="51"/>
      <c r="E27" s="55" t="s">
        <v>23</v>
      </c>
      <c r="F27" s="59"/>
    </row>
    <row r="28" spans="1:6" ht="14.25" x14ac:dyDescent="0.2">
      <c r="A28" s="52" t="s">
        <v>23</v>
      </c>
      <c r="B28" s="53"/>
      <c r="C28" s="53"/>
      <c r="D28" s="51"/>
      <c r="E28" s="55"/>
      <c r="F28" s="59"/>
    </row>
    <row r="29" spans="1:6" ht="14.25" x14ac:dyDescent="0.2">
      <c r="A29" s="52" t="s">
        <v>23</v>
      </c>
      <c r="B29" s="53"/>
      <c r="C29" s="53"/>
      <c r="D29" s="51"/>
      <c r="E29" s="55" t="s">
        <v>23</v>
      </c>
      <c r="F29" s="59"/>
    </row>
    <row r="30" spans="1:6" ht="14.25" x14ac:dyDescent="0.2">
      <c r="A30" s="52" t="s">
        <v>23</v>
      </c>
      <c r="B30" s="53"/>
      <c r="C30" s="53"/>
      <c r="D30" s="51"/>
      <c r="E30" s="55" t="s">
        <v>23</v>
      </c>
      <c r="F30" s="60"/>
    </row>
    <row r="31" spans="1:6" ht="14.25" x14ac:dyDescent="0.2">
      <c r="A31" s="52" t="s">
        <v>23</v>
      </c>
      <c r="B31" s="53"/>
      <c r="C31" s="53"/>
      <c r="D31" s="51"/>
      <c r="E31" s="55"/>
      <c r="F31" s="60"/>
    </row>
    <row r="32" spans="1:6" ht="14.25" x14ac:dyDescent="0.2">
      <c r="A32" s="52"/>
      <c r="B32" s="53"/>
      <c r="C32" s="53"/>
      <c r="D32" s="51"/>
      <c r="E32" s="55"/>
      <c r="F32" s="141"/>
    </row>
    <row r="33" spans="1:6" ht="14.25" x14ac:dyDescent="0.2">
      <c r="A33" s="52"/>
      <c r="B33" s="53"/>
      <c r="C33" s="53"/>
      <c r="D33" s="51"/>
      <c r="E33" s="55"/>
      <c r="F33" s="141"/>
    </row>
    <row r="34" spans="1:6" ht="14.25" x14ac:dyDescent="0.2">
      <c r="A34" s="57" t="s">
        <v>55</v>
      </c>
      <c r="B34" s="53"/>
      <c r="C34" s="53" t="s">
        <v>23</v>
      </c>
      <c r="D34" s="54">
        <f>SUM(D24:D33)</f>
        <v>0</v>
      </c>
      <c r="E34" s="55" t="s">
        <v>23</v>
      </c>
      <c r="F34" s="62" t="s">
        <v>23</v>
      </c>
    </row>
    <row r="35" spans="1:6" ht="15" thickBot="1" x14ac:dyDescent="0.25">
      <c r="A35" s="63" t="s">
        <v>23</v>
      </c>
      <c r="B35" s="64" t="s">
        <v>23</v>
      </c>
      <c r="C35" s="64" t="s">
        <v>23</v>
      </c>
      <c r="D35" s="65" t="s">
        <v>23</v>
      </c>
      <c r="E35" s="66">
        <f>SUM(D23+D34)</f>
        <v>0</v>
      </c>
      <c r="F35" s="67" t="s">
        <v>23</v>
      </c>
    </row>
  </sheetData>
  <sheetProtection password="CC71" sheet="1" objects="1" scenarios="1"/>
  <mergeCells count="1">
    <mergeCell ref="A5:C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A8" sqref="A8:E8"/>
    </sheetView>
  </sheetViews>
  <sheetFormatPr defaultRowHeight="14.4" x14ac:dyDescent="0.3"/>
  <cols>
    <col min="1" max="1" width="12.6640625" customWidth="1"/>
    <col min="2" max="2" width="13.88671875" customWidth="1"/>
    <col min="3" max="3" width="30.33203125" customWidth="1"/>
    <col min="4" max="4" width="31.33203125" bestFit="1" customWidth="1"/>
    <col min="5" max="5" width="15.88671875" bestFit="1" customWidth="1"/>
  </cols>
  <sheetData>
    <row r="1" spans="1:5" ht="15" x14ac:dyDescent="0.25">
      <c r="A1" s="1" t="s">
        <v>4</v>
      </c>
      <c r="B1" s="1"/>
      <c r="C1" s="1"/>
      <c r="D1" s="6"/>
      <c r="E1" s="6"/>
    </row>
    <row r="2" spans="1:5" ht="15" x14ac:dyDescent="0.25">
      <c r="A2" s="8"/>
      <c r="B2" s="8"/>
      <c r="C2" s="8"/>
      <c r="D2" s="8"/>
      <c r="E2" s="8"/>
    </row>
    <row r="3" spans="1:5" ht="15" x14ac:dyDescent="0.25">
      <c r="A3" s="1" t="s">
        <v>60</v>
      </c>
      <c r="B3" s="8"/>
      <c r="C3" s="8"/>
      <c r="D3" s="6"/>
      <c r="E3" s="6"/>
    </row>
    <row r="4" spans="1:5" ht="15" x14ac:dyDescent="0.25">
      <c r="A4" s="6"/>
      <c r="B4" s="1"/>
      <c r="C4" s="1"/>
      <c r="D4" s="6"/>
      <c r="E4" s="6"/>
    </row>
    <row r="5" spans="1:5" ht="15" x14ac:dyDescent="0.25">
      <c r="A5" s="4" t="s">
        <v>5</v>
      </c>
      <c r="B5" s="1" t="s">
        <v>89</v>
      </c>
      <c r="C5" s="1"/>
      <c r="D5" s="6"/>
      <c r="E5" s="6"/>
    </row>
    <row r="6" spans="1:5" ht="15.75" thickBot="1" x14ac:dyDescent="0.3">
      <c r="A6" s="6"/>
      <c r="B6" s="6"/>
      <c r="C6" s="6"/>
      <c r="D6" s="6"/>
      <c r="E6" s="6"/>
    </row>
    <row r="7" spans="1:5" x14ac:dyDescent="0.3">
      <c r="A7" s="41" t="s">
        <v>19</v>
      </c>
      <c r="B7" s="42" t="s">
        <v>20</v>
      </c>
      <c r="C7" s="42" t="s">
        <v>22</v>
      </c>
      <c r="D7" s="42" t="s">
        <v>21</v>
      </c>
      <c r="E7" s="3" t="s">
        <v>16</v>
      </c>
    </row>
    <row r="8" spans="1:5" ht="15" x14ac:dyDescent="0.25">
      <c r="A8" s="178"/>
      <c r="B8" s="179"/>
      <c r="C8" s="179"/>
      <c r="D8" s="179"/>
      <c r="E8" s="180">
        <v>4577347.9800000004</v>
      </c>
    </row>
    <row r="9" spans="1:5" ht="15" x14ac:dyDescent="0.25">
      <c r="A9" s="145"/>
      <c r="B9" s="146"/>
      <c r="C9" s="40"/>
      <c r="D9" s="146"/>
      <c r="E9" s="165"/>
    </row>
    <row r="10" spans="1:5" ht="15" x14ac:dyDescent="0.25">
      <c r="A10" s="145"/>
      <c r="B10" s="146"/>
      <c r="C10" s="146"/>
      <c r="D10" s="146"/>
      <c r="E10" s="147"/>
    </row>
    <row r="11" spans="1:5" ht="15" x14ac:dyDescent="0.25">
      <c r="A11" s="145"/>
      <c r="B11" s="146"/>
      <c r="C11" s="146"/>
      <c r="D11" s="146"/>
      <c r="E11" s="147"/>
    </row>
    <row r="12" spans="1:5" ht="15" x14ac:dyDescent="0.25">
      <c r="A12" s="145"/>
      <c r="B12" s="146"/>
      <c r="C12" s="146"/>
      <c r="D12" s="146"/>
      <c r="E12" s="147"/>
    </row>
    <row r="13" spans="1:5" ht="15" x14ac:dyDescent="0.25">
      <c r="A13" s="145"/>
      <c r="B13" s="146"/>
      <c r="C13" s="146"/>
      <c r="D13" s="146"/>
      <c r="E13" s="148"/>
    </row>
    <row r="14" spans="1:5" ht="15" x14ac:dyDescent="0.25">
      <c r="A14" s="142"/>
      <c r="B14" s="143"/>
      <c r="C14" s="143"/>
      <c r="D14" s="143"/>
      <c r="E14" s="144"/>
    </row>
    <row r="16" spans="1:5" ht="15.75" thickBot="1" x14ac:dyDescent="0.3">
      <c r="A16" s="189" t="s">
        <v>125</v>
      </c>
      <c r="B16" s="190"/>
      <c r="C16" s="190"/>
      <c r="D16" s="7"/>
      <c r="E16" s="77">
        <f>SUM(E8:E15)</f>
        <v>4577347.9800000004</v>
      </c>
    </row>
  </sheetData>
  <sheetProtection password="CC71" sheet="1" objects="1" scenarios="1"/>
  <mergeCells count="1">
    <mergeCell ref="A16:C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6</vt:i4>
      </vt:variant>
    </vt:vector>
  </HeadingPairs>
  <TitlesOfParts>
    <vt:vector size="6" baseType="lpstr">
      <vt:lpstr>pers neincadrate cu handicap</vt:lpstr>
      <vt:lpstr>personal </vt:lpstr>
      <vt:lpstr>materiale</vt:lpstr>
      <vt:lpstr>investitii</vt:lpstr>
      <vt:lpstr>poca</vt:lpstr>
      <vt:lpstr>contrib.si cotiz.la organ.int.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Anisoara Sandu</dc:creator>
  <cp:lastModifiedBy>Maria Tudorache</cp:lastModifiedBy>
  <cp:lastPrinted>2018-06-05T12:41:29Z</cp:lastPrinted>
  <dcterms:created xsi:type="dcterms:W3CDTF">2017-08-28T11:49:35Z</dcterms:created>
  <dcterms:modified xsi:type="dcterms:W3CDTF">2023-06-13T13:03:07Z</dcterms:modified>
</cp:coreProperties>
</file>