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27795" windowHeight="1075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E63" i="5" l="1"/>
  <c r="D62" i="5" l="1"/>
  <c r="F96" i="2" l="1"/>
  <c r="D29" i="7" l="1"/>
  <c r="D18" i="7"/>
  <c r="D165" i="5" l="1"/>
  <c r="D133" i="5" l="1"/>
  <c r="D140" i="5"/>
  <c r="D150" i="5" l="1"/>
  <c r="E11" i="4" l="1"/>
  <c r="D97" i="5" l="1"/>
  <c r="E9" i="8" l="1"/>
  <c r="D155" i="5" l="1"/>
  <c r="D160" i="5" l="1"/>
  <c r="E30" i="7" l="1"/>
  <c r="E19" i="7"/>
  <c r="E10" i="6" l="1"/>
  <c r="E156" i="5" l="1"/>
  <c r="E161" i="5" l="1"/>
  <c r="E98" i="5" l="1"/>
  <c r="E166" i="5" l="1"/>
  <c r="E151" i="5" l="1"/>
  <c r="E141" i="5"/>
  <c r="E134" i="5"/>
  <c r="E167" i="5" l="1"/>
</calcChain>
</file>

<file path=xl/sharedStrings.xml><?xml version="1.0" encoding="utf-8"?>
<sst xmlns="http://schemas.openxmlformats.org/spreadsheetml/2006/main" count="824" uniqueCount="214">
  <si>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</si>
  <si>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</si>
  <si>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</si>
  <si>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</si>
  <si>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</si>
  <si>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</si>
  <si>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</si>
  <si>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</si>
  <si>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</si>
  <si>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</si>
  <si>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</si>
  <si>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</si>
  <si>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</si>
  <si>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</si>
  <si>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</si>
  <si>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</si>
  <si>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</si>
  <si>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</si>
  <si>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</si>
  <si>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</si>
  <si>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</si>
  <si>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</si>
  <si>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</si>
  <si>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</si>
  <si>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</si>
  <si>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</si>
  <si>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</si>
  <si>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</si>
  <si>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</si>
  <si>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</si>
  <si>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</si>
  <si>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</si>
  <si>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</si>
  <si>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</si>
  <si>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</si>
  <si>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</si>
  <si>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</si>
  <si>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</si>
  <si>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</si>
  <si>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</si>
  <si>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</si>
  <si>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</si>
  <si>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</si>
  <si>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</si>
  <si>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</si>
  <si>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</si>
  <si>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</si>
  <si>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</si>
  <si>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</si>
  <si>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</si>
  <si>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</si>
  <si>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</si>
  <si>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</si>
  <si>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</si>
  <si>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</si>
  <si>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</si>
  <si>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</si>
  <si>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</si>
  <si>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</si>
  <si>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</si>
  <si>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</si>
  <si>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</si>
  <si>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</si>
  <si>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</si>
  <si>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</si>
  <si>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</si>
  <si>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</si>
  <si>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</si>
  <si>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</si>
  <si>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</si>
  <si>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</si>
  <si>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</si>
  <si>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</si>
  <si>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 xml:space="preserve">CAP 55 02 01 "CONTRIBUTII SI COTIZATII LA ORGANISMELE INTERNATIONALE" </t>
  </si>
  <si>
    <t xml:space="preserve">DEPLASARI </t>
  </si>
  <si>
    <t>COMISION BANCAR</t>
  </si>
  <si>
    <t>OEB</t>
  </si>
  <si>
    <t>SERVICII OEB</t>
  </si>
  <si>
    <t>DEPLASARI EXTERNE</t>
  </si>
  <si>
    <t>OSIM</t>
  </si>
  <si>
    <t>RIDICAT NUMERAR</t>
  </si>
  <si>
    <t>VARSAMINTE PT.PERS.CU HANDICAP NEINCADRATE-2022</t>
  </si>
  <si>
    <t>MONITORUL OFICIAL RA</t>
  </si>
  <si>
    <t>SERV.PUBLICARE ANUNT CONCURS</t>
  </si>
  <si>
    <t>PROFESIONAL GLOBAL PRESS SRL</t>
  </si>
  <si>
    <t>REINTREGIRE CONT</t>
  </si>
  <si>
    <t>EMPO SYSTEMS SRL</t>
  </si>
  <si>
    <t>CAMERA DE SUPRAVEGHERE</t>
  </si>
  <si>
    <t xml:space="preserve">ASCENSORUL SA </t>
  </si>
  <si>
    <t>PERLA ECO CLIN SRL</t>
  </si>
  <si>
    <t>COMPANIA MUNICIPALA IMOBILIARA</t>
  </si>
  <si>
    <t>BTM CORPORATE SECURITY SRL</t>
  </si>
  <si>
    <t>ARCHIVIT SRL</t>
  </si>
  <si>
    <t>VODAFONE ROMANIA SA</t>
  </si>
  <si>
    <t xml:space="preserve">PUBLICARE ANUNT CONCURS </t>
  </si>
  <si>
    <t>DANTE INTERNATIONAL SA</t>
  </si>
  <si>
    <t>MIDA SOFT BUSINESS SRL</t>
  </si>
  <si>
    <t xml:space="preserve">CARTUSE TONER  </t>
  </si>
  <si>
    <t>FOXX COLOR SRL</t>
  </si>
  <si>
    <t>STAMPILE TRODAT</t>
  </si>
  <si>
    <t>PRESTARI SERV ASCENSOR FEBRUARIE 2022</t>
  </si>
  <si>
    <t>OMNI TECH SRL</t>
  </si>
  <si>
    <t>MENT. ECHIPAM.IMPRIMARE FEBR.2022</t>
  </si>
  <si>
    <t>FOLOSIRE SPATIU MARTIE 2022</t>
  </si>
  <si>
    <t>SERV. CURATENIE FEBRUARIE 2022</t>
  </si>
  <si>
    <t>SV. WIFI FEBRUARIE 2022</t>
  </si>
  <si>
    <t>SERV. ARHIVARE</t>
  </si>
  <si>
    <t>SENETIC DISTRIBUTION SRL</t>
  </si>
  <si>
    <t>CVAL.MIKROTIC CABLURI FIBRA</t>
  </si>
  <si>
    <t>DNS BIROTICA SRL</t>
  </si>
  <si>
    <t>PLIC C5</t>
  </si>
  <si>
    <t>MEMORIE USB</t>
  </si>
  <si>
    <t>C.M. UNIREA SRL</t>
  </si>
  <si>
    <t>SERV. MEDICINA MUNCII FEBRUARIE 2022</t>
  </si>
  <si>
    <t>CVAL.TELEFONIE MOBILA FEBR. 2022</t>
  </si>
  <si>
    <t>SV. PAZA FEBRUARIE 2022</t>
  </si>
  <si>
    <t>CVAL.SERVICII TELEFONIE FIXA</t>
  </si>
  <si>
    <t>O.C.P.I.</t>
  </si>
  <si>
    <t>CVAL.INSCRIERE CARTE FUNCIARA</t>
  </si>
  <si>
    <t>CVAL. DOSARE SI PLICURI</t>
  </si>
  <si>
    <t>ROMANIA TRAVEL PLUS SRL</t>
  </si>
  <si>
    <t>CVAL. BILET AVION</t>
  </si>
  <si>
    <t>ABONAMENT TV MARTIE 2022</t>
  </si>
  <si>
    <t>DIR.GEN. DE SALUBRITATE S3</t>
  </si>
  <si>
    <t>COLECT. SI TR. DES. MENAJ IAN.2022</t>
  </si>
  <si>
    <t>ENGIE ROMANIA SA</t>
  </si>
  <si>
    <t>CONSUM GAZE NAT. FEBRUARIE 2022</t>
  </si>
  <si>
    <t>WECO TMC SRL</t>
  </si>
  <si>
    <t>ASIGURARE MEDICALA</t>
  </si>
  <si>
    <t>ANUNT PUBLICITAR</t>
  </si>
  <si>
    <t>ROBOSTO LOGISTIK SRL</t>
  </si>
  <si>
    <t>SERV. MANAG SI CONSULT. SSM MARTIE 2022</t>
  </si>
  <si>
    <t>NANO SET IT SRL</t>
  </si>
  <si>
    <t>DEFLECTOR AER CONDITIONAT</t>
  </si>
  <si>
    <t>martie</t>
  </si>
  <si>
    <t>ALIMENTARE CONT CARD SALARIU BTRL</t>
  </si>
  <si>
    <t>ALIMENTARE CONT CARD SALARIU RAIFFEISEN</t>
  </si>
  <si>
    <t>GARANTIE MATERIALA GESTIONARI OSIM</t>
  </si>
  <si>
    <t>SUPORT TV PERETE</t>
  </si>
  <si>
    <t>ASOC. DE PROPRIETARI I GHICA 3</t>
  </si>
  <si>
    <t>COTE INTRETINERE SEPT.2020-AUG.2021</t>
  </si>
  <si>
    <t>CVAL. GAZE I.GHICA 3 SEPT.2020-AUG.2021</t>
  </si>
  <si>
    <t>COTE INTRETINERE DECEMBRIE 2021</t>
  </si>
  <si>
    <t>SQUARE PARKING SRL</t>
  </si>
  <si>
    <t>ABONAMENT PARCARE</t>
  </si>
  <si>
    <t>PIESE ECHIPAMENTE</t>
  </si>
  <si>
    <t>WASTE TONER</t>
  </si>
  <si>
    <t>ISTYLE RETAIL SRL</t>
  </si>
  <si>
    <t>INCARCATOR TELEFON</t>
  </si>
  <si>
    <t>ALEXA SMART SALES SRL</t>
  </si>
  <si>
    <t>TIMBRE AUTOCOLANTE</t>
  </si>
  <si>
    <t>TORNADO GOMAR TRADE SRL</t>
  </si>
  <si>
    <t>ANVELOPE</t>
  </si>
  <si>
    <t>AVANS CO ATANASOAIE ADRIANA</t>
  </si>
  <si>
    <t>CN POSTA ROMANA</t>
  </si>
  <si>
    <t>ALIMENTARE MASINA DE FRANCAT</t>
  </si>
  <si>
    <t>16/23/2022</t>
  </si>
  <si>
    <t>CRISTALSOFT SRL</t>
  </si>
  <si>
    <t>SERV.MENT.SOFT CONTABILIT. MARTIE 2022</t>
  </si>
  <si>
    <t>CLEANING INDUSTRY FRESH SRL</t>
  </si>
  <si>
    <t>MUTARE MOBILIER</t>
  </si>
  <si>
    <t>FOCALITY SRL</t>
  </si>
  <si>
    <t>REINNOIRE SERV. SUPORT INFORMIX</t>
  </si>
  <si>
    <t>CDA SERV. SUPORT INFORMIX</t>
  </si>
  <si>
    <t>DHL INTERNATIONAL ROM SRL</t>
  </si>
  <si>
    <t>EXPEDIERI EXPRES</t>
  </si>
  <si>
    <t>DIGISIGN SRL</t>
  </si>
  <si>
    <t>SEMNATURI ELECTRONICE</t>
  </si>
  <si>
    <t>APA NOVA BUC. SA</t>
  </si>
  <si>
    <t>SERVICII APA 05.02 - 04.03.2022</t>
  </si>
  <si>
    <t>ALTEX ROMANIA SRL</t>
  </si>
  <si>
    <t>CASTI BLUETOOTH</t>
  </si>
  <si>
    <t>MOUSE WIRELLES</t>
  </si>
  <si>
    <t>CTCE PIATRA NEAMT</t>
  </si>
  <si>
    <t>ACTUALIZARE LEGIS LUNA MARTIE 2022</t>
  </si>
  <si>
    <t>COLECT. SI TR. DES. MENAJ FEB.2022</t>
  </si>
  <si>
    <t>MEDA CONSULT SRL</t>
  </si>
  <si>
    <t>DOSARE SI PLICURI</t>
  </si>
  <si>
    <t>TORA DISTRIBUTION SRL</t>
  </si>
  <si>
    <t>ACUMULATORI SI INCARCATORI</t>
  </si>
  <si>
    <t>ACUMULATOR VARTA</t>
  </si>
  <si>
    <t>ROTAREXIM SA</t>
  </si>
  <si>
    <t>BANDA TRICOLOR</t>
  </si>
  <si>
    <t>ALIMENTARE CONT CARD SALARIU EREMIA L.</t>
  </si>
  <si>
    <t>ALIMENTARE CONT CARD SALARIU NICULESCU A.</t>
  </si>
  <si>
    <t>ALIMENTARE CONT CARD SALARIU PAIUS G.</t>
  </si>
  <si>
    <t>DIF.IMPOZIT SALARIU</t>
  </si>
  <si>
    <t>ESPRESOR AUTOMAT DELONGHI</t>
  </si>
  <si>
    <t>ADAPTOR BLUETOOTH 5.0 NANO</t>
  </si>
  <si>
    <t>ITG ONLINE SRL</t>
  </si>
  <si>
    <t>CAMERE WEB</t>
  </si>
  <si>
    <t>CONEX ELECTRONIC SRL</t>
  </si>
  <si>
    <t>VENTILATOARE</t>
  </si>
  <si>
    <t>OMICRON SEVICE SRL</t>
  </si>
  <si>
    <t>TELEFON 2 RECEPTOARE</t>
  </si>
  <si>
    <t>COMANDA VOUCHERE VACANTA 2022</t>
  </si>
  <si>
    <t>TELEFOANE MOTOROLA</t>
  </si>
  <si>
    <t>RA RASIROM</t>
  </si>
  <si>
    <t>MENT.SIST.COMPL.DE SEC.MARTIE 2022</t>
  </si>
  <si>
    <t>AVANS CO MARGHESCU MADALINA</t>
  </si>
  <si>
    <t>PLICURI B4 ANTISOC</t>
  </si>
  <si>
    <t>MERTECOM SRL</t>
  </si>
  <si>
    <t>ODORIZANTE CAMERA SI REZERVE</t>
  </si>
  <si>
    <t>RCS RDS SA</t>
  </si>
  <si>
    <t>AB. INTERNET MARTIE 2022</t>
  </si>
  <si>
    <t>CTR. SUBSECV. 7 TONERE</t>
  </si>
  <si>
    <t>DIF. PLATA AB. INTERNET FEBR. 2022</t>
  </si>
  <si>
    <t>01-31 martie</t>
  </si>
  <si>
    <t>perioada: 01-31 martie</t>
  </si>
  <si>
    <t>01-31 MARTIE</t>
  </si>
  <si>
    <t>16.03.2022</t>
  </si>
  <si>
    <t>INTERNTIONAL FILING FEES</t>
  </si>
  <si>
    <t>Total plati MARTIE</t>
  </si>
  <si>
    <t>TOTAL 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</si>
</sst>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2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0" fontId="26" fillId="24" borderId="17" xfId="40" applyFont="1" applyFill="1" applyBorder="1" applyAlignment="1">
      <alignment horizontal="center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2" fontId="26" fillId="0" borderId="14" xfId="40" applyNumberFormat="1" applyFont="1" applyFill="1" applyBorder="1" applyAlignment="1">
      <alignment horizontal="right" vertical="center"/>
    </xf>
    <xf numFmtId="0" fontId="1" fillId="0" borderId="19" xfId="40" applyFont="1" applyFill="1" applyBorder="1" applyAlignment="1">
      <alignment horizontal="center" vertical="center" wrapText="1"/>
    </xf>
    <xf numFmtId="4" fontId="1" fillId="0" borderId="20" xfId="40" applyNumberFormat="1" applyFont="1" applyFill="1" applyBorder="1" applyAlignment="1">
      <alignment horizontal="right" vertical="center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4" fontId="26" fillId="0" borderId="14" xfId="40" applyNumberFormat="1" applyFont="1" applyFill="1" applyBorder="1" applyAlignment="1">
      <alignment horizontal="right" vertical="center"/>
    </xf>
    <xf numFmtId="0" fontId="26" fillId="0" borderId="19" xfId="40" applyFont="1" applyFill="1" applyBorder="1" applyAlignment="1">
      <alignment horizontal="center" vertical="center" wrapText="1"/>
    </xf>
    <xf numFmtId="2" fontId="26" fillId="0" borderId="20" xfId="40" applyNumberFormat="1" applyFont="1" applyFill="1" applyBorder="1" applyAlignment="1">
      <alignment horizontal="right" vertical="center"/>
    </xf>
    <xf numFmtId="4" fontId="26" fillId="0" borderId="20" xfId="40" applyNumberFormat="1" applyFont="1" applyFill="1" applyBorder="1" applyAlignment="1">
      <alignment horizontal="right" vertical="center"/>
    </xf>
    <xf numFmtId="14" fontId="26" fillId="0" borderId="10" xfId="40" applyNumberFormat="1" applyFont="1" applyFill="1" applyBorder="1" applyAlignment="1">
      <alignment horizontal="left" vertical="center"/>
    </xf>
    <xf numFmtId="0" fontId="20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5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5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C37" sqref="C37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69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209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5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6" t="s">
        <v>29</v>
      </c>
    </row>
    <row r="7" spans="1:6" ht="25.5" x14ac:dyDescent="0.2">
      <c r="A7" s="17" t="s">
        <v>37</v>
      </c>
      <c r="B7" s="15" t="s">
        <v>23</v>
      </c>
      <c r="C7" s="15" t="s">
        <v>23</v>
      </c>
      <c r="D7" s="47">
        <v>41631</v>
      </c>
      <c r="E7" s="16" t="s">
        <v>23</v>
      </c>
      <c r="F7" s="18" t="s">
        <v>23</v>
      </c>
    </row>
    <row r="8" spans="1:6" ht="51" x14ac:dyDescent="0.2">
      <c r="A8" s="48" t="s">
        <v>39</v>
      </c>
      <c r="B8" s="15" t="s">
        <v>134</v>
      </c>
      <c r="C8" s="15">
        <v>23</v>
      </c>
      <c r="D8" s="75">
        <v>21369</v>
      </c>
      <c r="E8" s="16" t="s">
        <v>23</v>
      </c>
      <c r="F8" s="33" t="s">
        <v>81</v>
      </c>
    </row>
    <row r="9" spans="1:6" ht="47.25" customHeight="1" x14ac:dyDescent="0.2">
      <c r="A9" s="31" t="s">
        <v>38</v>
      </c>
      <c r="B9" s="15" t="s">
        <v>23</v>
      </c>
      <c r="C9" s="15" t="s">
        <v>23</v>
      </c>
      <c r="D9" s="47">
        <v>21369</v>
      </c>
      <c r="E9" s="16" t="s">
        <v>23</v>
      </c>
      <c r="F9" s="18" t="s">
        <v>23</v>
      </c>
    </row>
    <row r="10" spans="1:6" ht="15" thickBot="1" x14ac:dyDescent="0.25">
      <c r="A10" s="49" t="s">
        <v>23</v>
      </c>
      <c r="B10" s="24" t="s">
        <v>23</v>
      </c>
      <c r="C10" s="24" t="s">
        <v>23</v>
      </c>
      <c r="D10" s="50" t="s">
        <v>23</v>
      </c>
      <c r="E10" s="51">
        <f>SUM(D9)+D7</f>
        <v>63000</v>
      </c>
      <c r="F10" s="52" t="s">
        <v>23</v>
      </c>
    </row>
    <row r="11" spans="1:6" x14ac:dyDescent="0.2">
      <c r="A11" s="26"/>
      <c r="B11" s="27"/>
      <c r="C11" s="27"/>
      <c r="D11" s="27"/>
      <c r="E11" s="28"/>
      <c r="F11" s="29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showWhiteSpace="0" view="pageLayout" topLeftCell="A34" zoomScaleNormal="100" workbookViewId="0">
      <selection activeCell="I53" sqref="I53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207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6" t="s">
        <v>23</v>
      </c>
      <c r="B7" s="37" t="s">
        <v>6</v>
      </c>
      <c r="C7" s="37" t="s">
        <v>7</v>
      </c>
      <c r="D7" s="37" t="s">
        <v>8</v>
      </c>
      <c r="E7" s="38" t="s">
        <v>3</v>
      </c>
      <c r="F7" s="39" t="s">
        <v>29</v>
      </c>
    </row>
    <row r="8" spans="1:6" x14ac:dyDescent="0.2">
      <c r="A8" s="71" t="s">
        <v>9</v>
      </c>
      <c r="B8" s="118" t="s">
        <v>23</v>
      </c>
      <c r="C8" s="118" t="s">
        <v>23</v>
      </c>
      <c r="D8" s="119">
        <v>2756981</v>
      </c>
      <c r="E8" s="120" t="s">
        <v>23</v>
      </c>
      <c r="F8" s="121" t="s">
        <v>23</v>
      </c>
    </row>
    <row r="9" spans="1:6" x14ac:dyDescent="0.2">
      <c r="A9" s="122" t="s">
        <v>10</v>
      </c>
      <c r="B9" s="55" t="s">
        <v>134</v>
      </c>
      <c r="C9" s="55">
        <v>9</v>
      </c>
      <c r="D9" s="123">
        <v>87568</v>
      </c>
      <c r="E9" s="56" t="s">
        <v>23</v>
      </c>
      <c r="F9" s="124" t="s">
        <v>31</v>
      </c>
    </row>
    <row r="10" spans="1:6" x14ac:dyDescent="0.2">
      <c r="A10" s="122" t="s">
        <v>23</v>
      </c>
      <c r="B10" s="55" t="s">
        <v>134</v>
      </c>
      <c r="C10" s="55">
        <v>9</v>
      </c>
      <c r="D10" s="123">
        <v>2697</v>
      </c>
      <c r="E10" s="56" t="s">
        <v>23</v>
      </c>
      <c r="F10" s="124" t="s">
        <v>30</v>
      </c>
    </row>
    <row r="11" spans="1:6" ht="25.5" x14ac:dyDescent="0.2">
      <c r="A11" s="122" t="s">
        <v>23</v>
      </c>
      <c r="B11" s="55" t="s">
        <v>134</v>
      </c>
      <c r="C11" s="55">
        <v>9</v>
      </c>
      <c r="D11" s="123">
        <v>534724</v>
      </c>
      <c r="E11" s="56" t="s">
        <v>23</v>
      </c>
      <c r="F11" s="124" t="s">
        <v>135</v>
      </c>
    </row>
    <row r="12" spans="1:6" ht="25.5" x14ac:dyDescent="0.2">
      <c r="A12" s="122" t="s">
        <v>23</v>
      </c>
      <c r="B12" s="55" t="s">
        <v>134</v>
      </c>
      <c r="C12" s="55">
        <v>9</v>
      </c>
      <c r="D12" s="123">
        <v>468218</v>
      </c>
      <c r="E12" s="56" t="s">
        <v>23</v>
      </c>
      <c r="F12" s="124" t="s">
        <v>32</v>
      </c>
    </row>
    <row r="13" spans="1:6" x14ac:dyDescent="0.2">
      <c r="A13" s="122"/>
      <c r="B13" s="55" t="s">
        <v>134</v>
      </c>
      <c r="C13" s="55">
        <v>9</v>
      </c>
      <c r="D13" s="123">
        <v>150</v>
      </c>
      <c r="E13" s="56"/>
      <c r="F13" s="124" t="s">
        <v>66</v>
      </c>
    </row>
    <row r="14" spans="1:6" x14ac:dyDescent="0.2">
      <c r="A14" s="122"/>
      <c r="B14" s="55" t="s">
        <v>134</v>
      </c>
      <c r="C14" s="55">
        <v>9</v>
      </c>
      <c r="D14" s="123">
        <v>150</v>
      </c>
      <c r="E14" s="56"/>
      <c r="F14" s="124" t="s">
        <v>66</v>
      </c>
    </row>
    <row r="15" spans="1:6" x14ac:dyDescent="0.2">
      <c r="A15" s="122" t="s">
        <v>23</v>
      </c>
      <c r="B15" s="55" t="s">
        <v>134</v>
      </c>
      <c r="C15" s="55">
        <v>9</v>
      </c>
      <c r="D15" s="123">
        <v>200</v>
      </c>
      <c r="E15" s="56" t="s">
        <v>23</v>
      </c>
      <c r="F15" s="124" t="s">
        <v>64</v>
      </c>
    </row>
    <row r="16" spans="1:6" ht="25.5" x14ac:dyDescent="0.2">
      <c r="A16" s="122" t="s">
        <v>23</v>
      </c>
      <c r="B16" s="55" t="s">
        <v>134</v>
      </c>
      <c r="C16" s="55">
        <v>9</v>
      </c>
      <c r="D16" s="123">
        <v>156012</v>
      </c>
      <c r="E16" s="56" t="s">
        <v>23</v>
      </c>
      <c r="F16" s="124" t="s">
        <v>136</v>
      </c>
    </row>
    <row r="17" spans="1:6" ht="25.5" x14ac:dyDescent="0.2">
      <c r="A17" s="122" t="s">
        <v>23</v>
      </c>
      <c r="B17" s="55" t="s">
        <v>134</v>
      </c>
      <c r="C17" s="55">
        <v>9</v>
      </c>
      <c r="D17" s="123">
        <v>3784</v>
      </c>
      <c r="E17" s="56" t="s">
        <v>23</v>
      </c>
      <c r="F17" s="124" t="s">
        <v>36</v>
      </c>
    </row>
    <row r="18" spans="1:6" ht="25.5" x14ac:dyDescent="0.2">
      <c r="A18" s="122"/>
      <c r="B18" s="55" t="s">
        <v>134</v>
      </c>
      <c r="C18" s="55">
        <v>9</v>
      </c>
      <c r="D18" s="123">
        <v>3812</v>
      </c>
      <c r="E18" s="56"/>
      <c r="F18" s="124" t="s">
        <v>36</v>
      </c>
    </row>
    <row r="19" spans="1:6" ht="25.5" x14ac:dyDescent="0.2">
      <c r="A19" s="122" t="s">
        <v>23</v>
      </c>
      <c r="B19" s="55" t="s">
        <v>134</v>
      </c>
      <c r="C19" s="55">
        <v>9</v>
      </c>
      <c r="D19" s="123">
        <v>2096</v>
      </c>
      <c r="E19" s="56" t="s">
        <v>23</v>
      </c>
      <c r="F19" s="124" t="s">
        <v>36</v>
      </c>
    </row>
    <row r="20" spans="1:6" ht="25.5" x14ac:dyDescent="0.2">
      <c r="A20" s="122"/>
      <c r="B20" s="55" t="s">
        <v>134</v>
      </c>
      <c r="C20" s="55">
        <v>9</v>
      </c>
      <c r="D20" s="123">
        <v>2835</v>
      </c>
      <c r="E20" s="56"/>
      <c r="F20" s="124" t="s">
        <v>36</v>
      </c>
    </row>
    <row r="21" spans="1:6" ht="25.5" x14ac:dyDescent="0.2">
      <c r="A21" s="122"/>
      <c r="B21" s="55" t="s">
        <v>134</v>
      </c>
      <c r="C21" s="55">
        <v>9</v>
      </c>
      <c r="D21" s="123">
        <v>3461</v>
      </c>
      <c r="E21" s="56"/>
      <c r="F21" s="124" t="s">
        <v>36</v>
      </c>
    </row>
    <row r="22" spans="1:6" x14ac:dyDescent="0.2">
      <c r="A22" s="122"/>
      <c r="B22" s="55" t="s">
        <v>134</v>
      </c>
      <c r="C22" s="55">
        <v>9</v>
      </c>
      <c r="D22" s="123">
        <v>1685</v>
      </c>
      <c r="E22" s="56" t="s">
        <v>23</v>
      </c>
      <c r="F22" s="124" t="s">
        <v>65</v>
      </c>
    </row>
    <row r="23" spans="1:6" ht="25.5" x14ac:dyDescent="0.2">
      <c r="A23" s="122"/>
      <c r="B23" s="55" t="s">
        <v>134</v>
      </c>
      <c r="C23" s="55">
        <v>9</v>
      </c>
      <c r="D23" s="123">
        <v>3105</v>
      </c>
      <c r="E23" s="56" t="s">
        <v>23</v>
      </c>
      <c r="F23" s="63" t="s">
        <v>36</v>
      </c>
    </row>
    <row r="24" spans="1:6" ht="25.5" x14ac:dyDescent="0.2">
      <c r="A24" s="122"/>
      <c r="B24" s="55" t="s">
        <v>134</v>
      </c>
      <c r="C24" s="55">
        <v>9</v>
      </c>
      <c r="D24" s="123">
        <v>3097</v>
      </c>
      <c r="E24" s="56"/>
      <c r="F24" s="63" t="s">
        <v>36</v>
      </c>
    </row>
    <row r="25" spans="1:6" ht="25.5" x14ac:dyDescent="0.2">
      <c r="A25" s="122"/>
      <c r="B25" s="55" t="s">
        <v>134</v>
      </c>
      <c r="C25" s="55">
        <v>9</v>
      </c>
      <c r="D25" s="123">
        <v>3495</v>
      </c>
      <c r="E25" s="56"/>
      <c r="F25" s="63" t="s">
        <v>36</v>
      </c>
    </row>
    <row r="26" spans="1:6" ht="25.5" x14ac:dyDescent="0.2">
      <c r="A26" s="122" t="s">
        <v>23</v>
      </c>
      <c r="B26" s="55" t="s">
        <v>134</v>
      </c>
      <c r="C26" s="55">
        <v>9</v>
      </c>
      <c r="D26" s="123">
        <v>3596</v>
      </c>
      <c r="E26" s="56" t="s">
        <v>23</v>
      </c>
      <c r="F26" s="63" t="s">
        <v>36</v>
      </c>
    </row>
    <row r="27" spans="1:6" x14ac:dyDescent="0.2">
      <c r="A27" s="122" t="s">
        <v>23</v>
      </c>
      <c r="B27" s="55" t="s">
        <v>134</v>
      </c>
      <c r="C27" s="55">
        <v>9</v>
      </c>
      <c r="D27" s="123">
        <v>1501</v>
      </c>
      <c r="E27" s="56" t="s">
        <v>23</v>
      </c>
      <c r="F27" s="63" t="s">
        <v>65</v>
      </c>
    </row>
    <row r="28" spans="1:6" x14ac:dyDescent="0.2">
      <c r="A28" s="122" t="s">
        <v>23</v>
      </c>
      <c r="B28" s="55" t="s">
        <v>134</v>
      </c>
      <c r="C28" s="55">
        <v>9</v>
      </c>
      <c r="D28" s="123">
        <v>1501</v>
      </c>
      <c r="E28" s="56" t="s">
        <v>23</v>
      </c>
      <c r="F28" s="63" t="s">
        <v>65</v>
      </c>
    </row>
    <row r="29" spans="1:6" ht="25.5" x14ac:dyDescent="0.2">
      <c r="A29" s="122"/>
      <c r="B29" s="55" t="s">
        <v>134</v>
      </c>
      <c r="C29" s="55">
        <v>9</v>
      </c>
      <c r="D29" s="123">
        <v>2096</v>
      </c>
      <c r="E29" s="56"/>
      <c r="F29" s="63" t="s">
        <v>36</v>
      </c>
    </row>
    <row r="30" spans="1:6" x14ac:dyDescent="0.2">
      <c r="A30" s="122"/>
      <c r="B30" s="55" t="s">
        <v>134</v>
      </c>
      <c r="C30" s="55">
        <v>9</v>
      </c>
      <c r="D30" s="123">
        <v>150</v>
      </c>
      <c r="E30" s="56" t="s">
        <v>23</v>
      </c>
      <c r="F30" s="63" t="s">
        <v>66</v>
      </c>
    </row>
    <row r="31" spans="1:6" ht="25.5" x14ac:dyDescent="0.2">
      <c r="A31" s="122" t="s">
        <v>23</v>
      </c>
      <c r="B31" s="55" t="s">
        <v>134</v>
      </c>
      <c r="C31" s="55">
        <v>9</v>
      </c>
      <c r="D31" s="123">
        <v>3574</v>
      </c>
      <c r="E31" s="56" t="s">
        <v>23</v>
      </c>
      <c r="F31" s="63" t="s">
        <v>36</v>
      </c>
    </row>
    <row r="32" spans="1:6" ht="25.5" x14ac:dyDescent="0.2">
      <c r="A32" s="122"/>
      <c r="B32" s="55" t="s">
        <v>134</v>
      </c>
      <c r="C32" s="55">
        <v>9</v>
      </c>
      <c r="D32" s="123">
        <v>3674</v>
      </c>
      <c r="E32" s="56"/>
      <c r="F32" s="63" t="s">
        <v>36</v>
      </c>
    </row>
    <row r="33" spans="1:15" ht="25.5" x14ac:dyDescent="0.2">
      <c r="A33" s="122"/>
      <c r="B33" s="55" t="s">
        <v>134</v>
      </c>
      <c r="C33" s="55">
        <v>9</v>
      </c>
      <c r="D33" s="123">
        <v>2854</v>
      </c>
      <c r="E33" s="56"/>
      <c r="F33" s="63" t="s">
        <v>36</v>
      </c>
      <c r="H33" s="20"/>
      <c r="J33" s="21"/>
    </row>
    <row r="34" spans="1:15" ht="25.5" x14ac:dyDescent="0.2">
      <c r="A34" s="122" t="s">
        <v>23</v>
      </c>
      <c r="B34" s="55" t="s">
        <v>134</v>
      </c>
      <c r="C34" s="55">
        <v>9</v>
      </c>
      <c r="D34" s="123">
        <v>3751</v>
      </c>
      <c r="E34" s="56" t="s">
        <v>23</v>
      </c>
      <c r="F34" s="63" t="s">
        <v>36</v>
      </c>
      <c r="H34" s="21"/>
    </row>
    <row r="35" spans="1:15" ht="25.5" x14ac:dyDescent="0.2">
      <c r="A35" s="122" t="s">
        <v>23</v>
      </c>
      <c r="B35" s="55" t="s">
        <v>134</v>
      </c>
      <c r="C35" s="55">
        <v>9</v>
      </c>
      <c r="D35" s="123">
        <v>3567</v>
      </c>
      <c r="E35" s="56" t="s">
        <v>23</v>
      </c>
      <c r="F35" s="63" t="s">
        <v>36</v>
      </c>
    </row>
    <row r="36" spans="1:15" ht="25.5" x14ac:dyDescent="0.2">
      <c r="A36" s="122"/>
      <c r="B36" s="55" t="s">
        <v>134</v>
      </c>
      <c r="C36" s="55">
        <v>9</v>
      </c>
      <c r="D36" s="123">
        <v>3229</v>
      </c>
      <c r="E36" s="56"/>
      <c r="F36" s="63" t="s">
        <v>36</v>
      </c>
    </row>
    <row r="37" spans="1:15" ht="25.5" x14ac:dyDescent="0.2">
      <c r="A37" s="122"/>
      <c r="B37" s="55" t="s">
        <v>134</v>
      </c>
      <c r="C37" s="55">
        <v>9</v>
      </c>
      <c r="D37" s="123">
        <v>3688</v>
      </c>
      <c r="E37" s="56"/>
      <c r="F37" s="63" t="s">
        <v>36</v>
      </c>
      <c r="N37" s="21"/>
      <c r="O37" s="21"/>
    </row>
    <row r="38" spans="1:15" ht="25.5" x14ac:dyDescent="0.2">
      <c r="A38" s="122"/>
      <c r="B38" s="55" t="s">
        <v>134</v>
      </c>
      <c r="C38" s="55">
        <v>9</v>
      </c>
      <c r="D38" s="123">
        <v>2880</v>
      </c>
      <c r="E38" s="56"/>
      <c r="F38" s="124" t="s">
        <v>36</v>
      </c>
      <c r="N38" s="21"/>
      <c r="O38" s="21"/>
    </row>
    <row r="39" spans="1:15" ht="25.5" x14ac:dyDescent="0.2">
      <c r="A39" s="122"/>
      <c r="B39" s="55" t="s">
        <v>134</v>
      </c>
      <c r="C39" s="55">
        <v>9</v>
      </c>
      <c r="D39" s="123">
        <v>2473</v>
      </c>
      <c r="E39" s="56"/>
      <c r="F39" s="124" t="s">
        <v>36</v>
      </c>
      <c r="N39" s="21"/>
      <c r="O39" s="21"/>
    </row>
    <row r="40" spans="1:15" ht="25.5" x14ac:dyDescent="0.2">
      <c r="A40" s="122"/>
      <c r="B40" s="55" t="s">
        <v>134</v>
      </c>
      <c r="C40" s="55">
        <v>9</v>
      </c>
      <c r="D40" s="123">
        <v>2858</v>
      </c>
      <c r="E40" s="56"/>
      <c r="F40" s="124" t="s">
        <v>36</v>
      </c>
      <c r="N40" s="21"/>
      <c r="O40" s="21"/>
    </row>
    <row r="41" spans="1:15" ht="25.5" x14ac:dyDescent="0.2">
      <c r="A41" s="122"/>
      <c r="B41" s="55" t="s">
        <v>134</v>
      </c>
      <c r="C41" s="55">
        <v>9</v>
      </c>
      <c r="D41" s="123">
        <v>3365</v>
      </c>
      <c r="E41" s="56"/>
      <c r="F41" s="124" t="s">
        <v>36</v>
      </c>
    </row>
    <row r="42" spans="1:15" ht="25.5" x14ac:dyDescent="0.2">
      <c r="A42" s="122"/>
      <c r="B42" s="55" t="s">
        <v>134</v>
      </c>
      <c r="C42" s="55">
        <v>9</v>
      </c>
      <c r="D42" s="123">
        <v>3765</v>
      </c>
      <c r="E42" s="56"/>
      <c r="F42" s="124" t="s">
        <v>36</v>
      </c>
    </row>
    <row r="43" spans="1:15" ht="25.5" x14ac:dyDescent="0.2">
      <c r="A43" s="122"/>
      <c r="B43" s="55" t="s">
        <v>134</v>
      </c>
      <c r="C43" s="55">
        <v>9</v>
      </c>
      <c r="D43" s="123">
        <v>4537</v>
      </c>
      <c r="E43" s="56"/>
      <c r="F43" s="124" t="s">
        <v>36</v>
      </c>
    </row>
    <row r="44" spans="1:15" x14ac:dyDescent="0.2">
      <c r="A44" s="122"/>
      <c r="B44" s="55" t="s">
        <v>134</v>
      </c>
      <c r="C44" s="55">
        <v>9</v>
      </c>
      <c r="D44" s="123">
        <v>3245</v>
      </c>
      <c r="E44" s="56"/>
      <c r="F44" s="124" t="s">
        <v>65</v>
      </c>
    </row>
    <row r="45" spans="1:15" ht="25.5" x14ac:dyDescent="0.2">
      <c r="A45" s="122"/>
      <c r="B45" s="55" t="s">
        <v>134</v>
      </c>
      <c r="C45" s="55">
        <v>9</v>
      </c>
      <c r="D45" s="123">
        <v>2403</v>
      </c>
      <c r="E45" s="56"/>
      <c r="F45" s="124" t="s">
        <v>137</v>
      </c>
    </row>
    <row r="46" spans="1:15" ht="25.5" x14ac:dyDescent="0.2">
      <c r="A46" s="122"/>
      <c r="B46" s="55" t="s">
        <v>134</v>
      </c>
      <c r="C46" s="55">
        <v>9</v>
      </c>
      <c r="D46" s="123">
        <v>2970</v>
      </c>
      <c r="E46" s="56"/>
      <c r="F46" s="124" t="s">
        <v>36</v>
      </c>
    </row>
    <row r="47" spans="1:15" ht="25.5" x14ac:dyDescent="0.2">
      <c r="A47" s="122"/>
      <c r="B47" s="55" t="s">
        <v>134</v>
      </c>
      <c r="C47" s="55">
        <v>9</v>
      </c>
      <c r="D47" s="123">
        <v>4624</v>
      </c>
      <c r="E47" s="56"/>
      <c r="F47" s="124" t="s">
        <v>36</v>
      </c>
    </row>
    <row r="48" spans="1:15" ht="25.5" x14ac:dyDescent="0.2">
      <c r="A48" s="122"/>
      <c r="B48" s="55" t="s">
        <v>134</v>
      </c>
      <c r="C48" s="55">
        <v>9</v>
      </c>
      <c r="D48" s="123">
        <v>2858</v>
      </c>
      <c r="E48" s="56"/>
      <c r="F48" s="124" t="s">
        <v>36</v>
      </c>
    </row>
    <row r="49" spans="1:8" x14ac:dyDescent="0.2">
      <c r="A49" s="122"/>
      <c r="B49" s="55" t="s">
        <v>134</v>
      </c>
      <c r="C49" s="55">
        <v>9</v>
      </c>
      <c r="D49" s="123">
        <v>1622</v>
      </c>
      <c r="E49" s="56"/>
      <c r="F49" s="124" t="s">
        <v>65</v>
      </c>
    </row>
    <row r="50" spans="1:8" x14ac:dyDescent="0.2">
      <c r="A50" s="122"/>
      <c r="B50" s="55" t="s">
        <v>134</v>
      </c>
      <c r="C50" s="55">
        <v>9</v>
      </c>
      <c r="D50" s="123">
        <v>1501</v>
      </c>
      <c r="E50" s="56"/>
      <c r="F50" s="124" t="s">
        <v>65</v>
      </c>
    </row>
    <row r="51" spans="1:8" x14ac:dyDescent="0.2">
      <c r="A51" s="122"/>
      <c r="B51" s="55" t="s">
        <v>134</v>
      </c>
      <c r="C51" s="55">
        <v>9</v>
      </c>
      <c r="D51" s="123">
        <v>1501</v>
      </c>
      <c r="E51" s="56"/>
      <c r="F51" s="124" t="s">
        <v>65</v>
      </c>
    </row>
    <row r="52" spans="1:8" ht="25.5" x14ac:dyDescent="0.2">
      <c r="A52" s="122"/>
      <c r="B52" s="55" t="s">
        <v>134</v>
      </c>
      <c r="C52" s="55">
        <v>9</v>
      </c>
      <c r="D52" s="123">
        <v>3412</v>
      </c>
      <c r="E52" s="56"/>
      <c r="F52" s="124" t="s">
        <v>36</v>
      </c>
    </row>
    <row r="53" spans="1:8" ht="25.5" x14ac:dyDescent="0.2">
      <c r="A53" s="122"/>
      <c r="B53" s="55" t="s">
        <v>134</v>
      </c>
      <c r="C53" s="55">
        <v>9</v>
      </c>
      <c r="D53" s="123">
        <v>1494</v>
      </c>
      <c r="E53" s="56"/>
      <c r="F53" s="124" t="s">
        <v>72</v>
      </c>
    </row>
    <row r="54" spans="1:8" x14ac:dyDescent="0.2">
      <c r="A54" s="122"/>
      <c r="B54" s="55" t="s">
        <v>134</v>
      </c>
      <c r="C54" s="55">
        <v>9</v>
      </c>
      <c r="D54" s="123">
        <v>150</v>
      </c>
      <c r="E54" s="56"/>
      <c r="F54" s="124" t="s">
        <v>66</v>
      </c>
    </row>
    <row r="55" spans="1:8" ht="25.5" x14ac:dyDescent="0.2">
      <c r="A55" s="122"/>
      <c r="B55" s="55" t="s">
        <v>134</v>
      </c>
      <c r="C55" s="55">
        <v>10</v>
      </c>
      <c r="D55" s="123">
        <v>2713</v>
      </c>
      <c r="E55" s="56"/>
      <c r="F55" s="124" t="s">
        <v>153</v>
      </c>
    </row>
    <row r="56" spans="1:8" ht="25.5" x14ac:dyDescent="0.2">
      <c r="A56" s="122"/>
      <c r="B56" s="55" t="s">
        <v>134</v>
      </c>
      <c r="C56" s="55">
        <v>16</v>
      </c>
      <c r="D56" s="123">
        <v>54</v>
      </c>
      <c r="E56" s="56"/>
      <c r="F56" s="124" t="s">
        <v>183</v>
      </c>
    </row>
    <row r="57" spans="1:8" ht="25.5" x14ac:dyDescent="0.2">
      <c r="A57" s="122"/>
      <c r="B57" s="55" t="s">
        <v>134</v>
      </c>
      <c r="C57" s="55">
        <v>16</v>
      </c>
      <c r="D57" s="123">
        <v>29</v>
      </c>
      <c r="E57" s="56"/>
      <c r="F57" s="124" t="s">
        <v>184</v>
      </c>
    </row>
    <row r="58" spans="1:8" ht="25.5" x14ac:dyDescent="0.2">
      <c r="A58" s="122"/>
      <c r="B58" s="55" t="s">
        <v>134</v>
      </c>
      <c r="C58" s="55">
        <v>16</v>
      </c>
      <c r="D58" s="123">
        <v>24</v>
      </c>
      <c r="E58" s="56"/>
      <c r="F58" s="124" t="s">
        <v>185</v>
      </c>
    </row>
    <row r="59" spans="1:8" x14ac:dyDescent="0.2">
      <c r="A59" s="122"/>
      <c r="B59" s="55" t="s">
        <v>134</v>
      </c>
      <c r="C59" s="55">
        <v>16</v>
      </c>
      <c r="D59" s="123">
        <v>12</v>
      </c>
      <c r="E59" s="56"/>
      <c r="F59" s="124" t="s">
        <v>186</v>
      </c>
    </row>
    <row r="60" spans="1:8" ht="25.5" x14ac:dyDescent="0.2">
      <c r="A60" s="122"/>
      <c r="B60" s="55" t="s">
        <v>134</v>
      </c>
      <c r="C60" s="55">
        <v>24</v>
      </c>
      <c r="D60" s="123">
        <v>1215</v>
      </c>
      <c r="E60" s="56"/>
      <c r="F60" s="124" t="s">
        <v>199</v>
      </c>
    </row>
    <row r="61" spans="1:8" x14ac:dyDescent="0.2">
      <c r="A61" s="122"/>
      <c r="B61" s="55"/>
      <c r="C61" s="55"/>
      <c r="D61" s="123"/>
      <c r="E61" s="56"/>
      <c r="F61" s="124"/>
    </row>
    <row r="62" spans="1:8" x14ac:dyDescent="0.2">
      <c r="A62" s="59" t="s">
        <v>11</v>
      </c>
      <c r="B62" s="55" t="s">
        <v>134</v>
      </c>
      <c r="C62" s="55"/>
      <c r="D62" s="125">
        <f>SUM(D9:D60)</f>
        <v>1359975</v>
      </c>
      <c r="E62" s="56" t="s">
        <v>23</v>
      </c>
      <c r="F62" s="126" t="s">
        <v>23</v>
      </c>
    </row>
    <row r="63" spans="1:8" x14ac:dyDescent="0.2">
      <c r="A63" s="127" t="s">
        <v>23</v>
      </c>
      <c r="B63" s="55" t="s">
        <v>134</v>
      </c>
      <c r="C63" s="55"/>
      <c r="D63" s="55" t="s">
        <v>23</v>
      </c>
      <c r="E63" s="56">
        <f>(D62)+D8</f>
        <v>4116956</v>
      </c>
      <c r="F63" s="126" t="s">
        <v>23</v>
      </c>
      <c r="G63" s="155"/>
      <c r="H63" s="156"/>
    </row>
    <row r="64" spans="1:8" x14ac:dyDescent="0.2">
      <c r="A64" s="128" t="s">
        <v>44</v>
      </c>
      <c r="B64" s="55" t="s">
        <v>134</v>
      </c>
      <c r="C64" s="55"/>
      <c r="D64" s="129">
        <v>124925</v>
      </c>
      <c r="E64" s="56" t="s">
        <v>23</v>
      </c>
      <c r="F64" s="126" t="s">
        <v>23</v>
      </c>
    </row>
    <row r="65" spans="1:6" ht="28.5" customHeight="1" x14ac:dyDescent="0.2">
      <c r="A65" s="130" t="s">
        <v>45</v>
      </c>
      <c r="B65" s="55" t="s">
        <v>134</v>
      </c>
      <c r="C65" s="55">
        <v>9</v>
      </c>
      <c r="D65" s="131">
        <v>28009</v>
      </c>
      <c r="E65" s="56" t="s">
        <v>23</v>
      </c>
      <c r="F65" s="132" t="s">
        <v>71</v>
      </c>
    </row>
    <row r="66" spans="1:6" ht="25.5" x14ac:dyDescent="0.2">
      <c r="A66" s="127" t="s">
        <v>23</v>
      </c>
      <c r="B66" s="55" t="s">
        <v>134</v>
      </c>
      <c r="C66" s="55">
        <v>9</v>
      </c>
      <c r="D66" s="131">
        <v>6892</v>
      </c>
      <c r="E66" s="56" t="s">
        <v>23</v>
      </c>
      <c r="F66" s="132" t="s">
        <v>71</v>
      </c>
    </row>
    <row r="67" spans="1:6" ht="25.5" x14ac:dyDescent="0.2">
      <c r="A67" s="127" t="s">
        <v>23</v>
      </c>
      <c r="B67" s="55" t="s">
        <v>134</v>
      </c>
      <c r="C67" s="55">
        <v>9</v>
      </c>
      <c r="D67" s="131">
        <v>151</v>
      </c>
      <c r="E67" s="56" t="s">
        <v>23</v>
      </c>
      <c r="F67" s="61" t="s">
        <v>71</v>
      </c>
    </row>
    <row r="68" spans="1:6" ht="25.5" x14ac:dyDescent="0.2">
      <c r="A68" s="127" t="s">
        <v>23</v>
      </c>
      <c r="B68" s="55" t="s">
        <v>134</v>
      </c>
      <c r="C68" s="55">
        <v>9</v>
      </c>
      <c r="D68" s="131">
        <v>202</v>
      </c>
      <c r="E68" s="56" t="s">
        <v>23</v>
      </c>
      <c r="F68" s="61" t="s">
        <v>71</v>
      </c>
    </row>
    <row r="69" spans="1:6" ht="25.5" x14ac:dyDescent="0.2">
      <c r="A69" s="127"/>
      <c r="B69" s="55" t="s">
        <v>134</v>
      </c>
      <c r="C69" s="55">
        <v>9</v>
      </c>
      <c r="D69" s="131">
        <v>131</v>
      </c>
      <c r="E69" s="56"/>
      <c r="F69" s="61" t="s">
        <v>36</v>
      </c>
    </row>
    <row r="70" spans="1:6" x14ac:dyDescent="0.2">
      <c r="A70" s="127" t="s">
        <v>23</v>
      </c>
      <c r="B70" s="55" t="s">
        <v>134</v>
      </c>
      <c r="C70" s="55">
        <v>9</v>
      </c>
      <c r="D70" s="131">
        <v>4426</v>
      </c>
      <c r="E70" s="56" t="s">
        <v>23</v>
      </c>
      <c r="F70" s="61" t="s">
        <v>31</v>
      </c>
    </row>
    <row r="71" spans="1:6" ht="25.5" x14ac:dyDescent="0.2">
      <c r="A71" s="127" t="s">
        <v>23</v>
      </c>
      <c r="B71" s="55" t="s">
        <v>134</v>
      </c>
      <c r="C71" s="55">
        <v>9</v>
      </c>
      <c r="D71" s="131">
        <v>23777</v>
      </c>
      <c r="E71" s="56" t="s">
        <v>23</v>
      </c>
      <c r="F71" s="61" t="s">
        <v>32</v>
      </c>
    </row>
    <row r="72" spans="1:6" ht="25.5" x14ac:dyDescent="0.2">
      <c r="A72" s="127"/>
      <c r="B72" s="55" t="s">
        <v>134</v>
      </c>
      <c r="C72" s="55">
        <v>9</v>
      </c>
      <c r="D72" s="131">
        <v>202</v>
      </c>
      <c r="E72" s="56"/>
      <c r="F72" s="61" t="s">
        <v>36</v>
      </c>
    </row>
    <row r="73" spans="1:6" ht="25.5" x14ac:dyDescent="0.2">
      <c r="A73" s="127"/>
      <c r="B73" s="55" t="s">
        <v>134</v>
      </c>
      <c r="C73" s="55">
        <v>9</v>
      </c>
      <c r="D73" s="131">
        <v>183</v>
      </c>
      <c r="E73" s="56"/>
      <c r="F73" s="61" t="s">
        <v>36</v>
      </c>
    </row>
    <row r="74" spans="1:6" ht="25.5" x14ac:dyDescent="0.2">
      <c r="A74" s="127"/>
      <c r="B74" s="55" t="s">
        <v>134</v>
      </c>
      <c r="C74" s="55">
        <v>9</v>
      </c>
      <c r="D74" s="131">
        <v>193</v>
      </c>
      <c r="E74" s="56"/>
      <c r="F74" s="61" t="s">
        <v>36</v>
      </c>
    </row>
    <row r="75" spans="1:6" ht="25.5" x14ac:dyDescent="0.2">
      <c r="A75" s="127"/>
      <c r="B75" s="55" t="s">
        <v>134</v>
      </c>
      <c r="C75" s="55">
        <v>9</v>
      </c>
      <c r="D75" s="131">
        <v>130</v>
      </c>
      <c r="E75" s="56"/>
      <c r="F75" s="61" t="s">
        <v>36</v>
      </c>
    </row>
    <row r="76" spans="1:6" ht="25.5" x14ac:dyDescent="0.2">
      <c r="A76" s="127"/>
      <c r="B76" s="55" t="s">
        <v>134</v>
      </c>
      <c r="C76" s="55">
        <v>9</v>
      </c>
      <c r="D76" s="131">
        <v>193</v>
      </c>
      <c r="E76" s="56"/>
      <c r="F76" s="61" t="s">
        <v>36</v>
      </c>
    </row>
    <row r="77" spans="1:6" ht="25.5" x14ac:dyDescent="0.2">
      <c r="A77" s="127"/>
      <c r="B77" s="55" t="s">
        <v>134</v>
      </c>
      <c r="C77" s="55">
        <v>9</v>
      </c>
      <c r="D77" s="131">
        <v>111</v>
      </c>
      <c r="E77" s="56"/>
      <c r="F77" s="61" t="s">
        <v>36</v>
      </c>
    </row>
    <row r="78" spans="1:6" ht="25.5" x14ac:dyDescent="0.2">
      <c r="A78" s="127"/>
      <c r="B78" s="55" t="s">
        <v>134</v>
      </c>
      <c r="C78" s="55">
        <v>9</v>
      </c>
      <c r="D78" s="131">
        <v>202</v>
      </c>
      <c r="E78" s="56"/>
      <c r="F78" s="61" t="s">
        <v>36</v>
      </c>
    </row>
    <row r="79" spans="1:6" ht="25.5" x14ac:dyDescent="0.2">
      <c r="A79" s="127"/>
      <c r="B79" s="55" t="s">
        <v>134</v>
      </c>
      <c r="C79" s="55">
        <v>9</v>
      </c>
      <c r="D79" s="131">
        <v>192</v>
      </c>
      <c r="E79" s="56"/>
      <c r="F79" s="61" t="s">
        <v>36</v>
      </c>
    </row>
    <row r="80" spans="1:6" ht="25.5" x14ac:dyDescent="0.2">
      <c r="A80" s="127"/>
      <c r="B80" s="55" t="s">
        <v>134</v>
      </c>
      <c r="C80" s="55">
        <v>9</v>
      </c>
      <c r="D80" s="131">
        <v>172</v>
      </c>
      <c r="E80" s="56"/>
      <c r="F80" s="61" t="s">
        <v>36</v>
      </c>
    </row>
    <row r="81" spans="1:20" ht="25.5" x14ac:dyDescent="0.2">
      <c r="A81" s="127"/>
      <c r="B81" s="55" t="s">
        <v>134</v>
      </c>
      <c r="C81" s="55">
        <v>9</v>
      </c>
      <c r="D81" s="131">
        <v>202</v>
      </c>
      <c r="E81" s="56"/>
      <c r="F81" s="61" t="s">
        <v>36</v>
      </c>
    </row>
    <row r="82" spans="1:20" ht="25.5" x14ac:dyDescent="0.2">
      <c r="A82" s="127"/>
      <c r="B82" s="55" t="s">
        <v>134</v>
      </c>
      <c r="C82" s="55">
        <v>9</v>
      </c>
      <c r="D82" s="131">
        <v>152</v>
      </c>
      <c r="E82" s="56"/>
      <c r="F82" s="61" t="s">
        <v>36</v>
      </c>
    </row>
    <row r="83" spans="1:20" ht="25.5" x14ac:dyDescent="0.2">
      <c r="A83" s="127"/>
      <c r="B83" s="55" t="s">
        <v>134</v>
      </c>
      <c r="C83" s="55">
        <v>9</v>
      </c>
      <c r="D83" s="131">
        <v>181</v>
      </c>
      <c r="E83" s="56"/>
      <c r="F83" s="61" t="s">
        <v>36</v>
      </c>
    </row>
    <row r="84" spans="1:20" ht="25.5" x14ac:dyDescent="0.2">
      <c r="A84" s="127"/>
      <c r="B84" s="55" t="s">
        <v>134</v>
      </c>
      <c r="C84" s="55">
        <v>9</v>
      </c>
      <c r="D84" s="131">
        <v>192</v>
      </c>
      <c r="E84" s="56"/>
      <c r="F84" s="61" t="s">
        <v>36</v>
      </c>
    </row>
    <row r="85" spans="1:20" ht="25.5" x14ac:dyDescent="0.2">
      <c r="A85" s="127" t="s">
        <v>23</v>
      </c>
      <c r="B85" s="55" t="s">
        <v>134</v>
      </c>
      <c r="C85" s="55">
        <v>9</v>
      </c>
      <c r="D85" s="131">
        <v>130</v>
      </c>
      <c r="E85" s="56" t="s">
        <v>23</v>
      </c>
      <c r="F85" s="61" t="s">
        <v>36</v>
      </c>
    </row>
    <row r="86" spans="1:20" ht="25.5" x14ac:dyDescent="0.2">
      <c r="A86" s="127" t="s">
        <v>23</v>
      </c>
      <c r="B86" s="55" t="s">
        <v>134</v>
      </c>
      <c r="C86" s="55">
        <v>9</v>
      </c>
      <c r="D86" s="131">
        <v>172</v>
      </c>
      <c r="E86" s="56" t="s">
        <v>23</v>
      </c>
      <c r="F86" s="61" t="s">
        <v>36</v>
      </c>
    </row>
    <row r="87" spans="1:20" ht="25.5" x14ac:dyDescent="0.2">
      <c r="A87" s="127"/>
      <c r="B87" s="55" t="s">
        <v>134</v>
      </c>
      <c r="C87" s="55">
        <v>9</v>
      </c>
      <c r="D87" s="131">
        <v>130</v>
      </c>
      <c r="E87" s="56"/>
      <c r="F87" s="61" t="s">
        <v>36</v>
      </c>
    </row>
    <row r="88" spans="1:20" ht="25.5" x14ac:dyDescent="0.2">
      <c r="A88" s="127"/>
      <c r="B88" s="55" t="s">
        <v>134</v>
      </c>
      <c r="C88" s="55">
        <v>9</v>
      </c>
      <c r="D88" s="131">
        <v>192</v>
      </c>
      <c r="E88" s="56"/>
      <c r="F88" s="61" t="s">
        <v>36</v>
      </c>
    </row>
    <row r="89" spans="1:20" ht="25.5" x14ac:dyDescent="0.2">
      <c r="A89" s="127"/>
      <c r="B89" s="55" t="s">
        <v>134</v>
      </c>
      <c r="C89" s="55">
        <v>9</v>
      </c>
      <c r="D89" s="131">
        <v>141</v>
      </c>
      <c r="E89" s="56"/>
      <c r="F89" s="61" t="s">
        <v>36</v>
      </c>
    </row>
    <row r="90" spans="1:20" ht="25.5" x14ac:dyDescent="0.2">
      <c r="A90" s="127"/>
      <c r="B90" s="55" t="s">
        <v>134</v>
      </c>
      <c r="C90" s="55">
        <v>9</v>
      </c>
      <c r="D90" s="131">
        <v>141</v>
      </c>
      <c r="E90" s="56" t="s">
        <v>23</v>
      </c>
      <c r="F90" s="61" t="s">
        <v>36</v>
      </c>
    </row>
    <row r="91" spans="1:20" ht="25.5" x14ac:dyDescent="0.2">
      <c r="A91" s="127"/>
      <c r="B91" s="55" t="s">
        <v>134</v>
      </c>
      <c r="C91" s="55">
        <v>9</v>
      </c>
      <c r="D91" s="131">
        <v>193</v>
      </c>
      <c r="E91" s="56" t="s">
        <v>23</v>
      </c>
      <c r="F91" s="61" t="s">
        <v>36</v>
      </c>
    </row>
    <row r="92" spans="1:20" ht="25.5" x14ac:dyDescent="0.2">
      <c r="A92" s="127" t="s">
        <v>23</v>
      </c>
      <c r="B92" s="55" t="s">
        <v>134</v>
      </c>
      <c r="C92" s="55">
        <v>9</v>
      </c>
      <c r="D92" s="131">
        <v>147</v>
      </c>
      <c r="E92" s="56" t="s">
        <v>23</v>
      </c>
      <c r="F92" s="61" t="s">
        <v>36</v>
      </c>
      <c r="N92" s="21"/>
      <c r="O92" s="21"/>
      <c r="P92" s="21"/>
      <c r="Q92" s="21"/>
      <c r="R92" s="21"/>
      <c r="S92" s="21"/>
      <c r="T92" s="21"/>
    </row>
    <row r="93" spans="1:20" ht="25.5" x14ac:dyDescent="0.2">
      <c r="A93" s="127" t="s">
        <v>23</v>
      </c>
      <c r="B93" s="55" t="s">
        <v>134</v>
      </c>
      <c r="C93" s="55">
        <v>9</v>
      </c>
      <c r="D93" s="131">
        <v>152</v>
      </c>
      <c r="E93" s="56" t="s">
        <v>23</v>
      </c>
      <c r="F93" s="61" t="s">
        <v>36</v>
      </c>
      <c r="N93" s="21"/>
      <c r="O93" s="21"/>
      <c r="P93" s="21"/>
      <c r="Q93" s="21"/>
      <c r="R93" s="21"/>
      <c r="S93" s="21"/>
      <c r="T93" s="21"/>
    </row>
    <row r="94" spans="1:20" ht="25.5" x14ac:dyDescent="0.2">
      <c r="A94" s="127"/>
      <c r="B94" s="55" t="s">
        <v>134</v>
      </c>
      <c r="C94" s="55">
        <v>9</v>
      </c>
      <c r="D94" s="131">
        <v>192</v>
      </c>
      <c r="E94" s="56"/>
      <c r="F94" s="61" t="s">
        <v>36</v>
      </c>
      <c r="N94" s="21"/>
      <c r="O94" s="21"/>
      <c r="P94" s="21"/>
      <c r="Q94" s="21"/>
      <c r="R94" s="21"/>
      <c r="S94" s="21"/>
      <c r="T94" s="21"/>
    </row>
    <row r="95" spans="1:20" ht="25.5" x14ac:dyDescent="0.2">
      <c r="A95" s="127"/>
      <c r="B95" s="55" t="s">
        <v>134</v>
      </c>
      <c r="C95" s="55">
        <v>9</v>
      </c>
      <c r="D95" s="131">
        <v>171</v>
      </c>
      <c r="E95" s="56"/>
      <c r="F95" s="61" t="s">
        <v>36</v>
      </c>
      <c r="N95" s="21"/>
      <c r="O95" s="21"/>
      <c r="P95" s="21"/>
      <c r="Q95" s="21"/>
      <c r="R95" s="21"/>
      <c r="S95" s="21"/>
      <c r="T95" s="21"/>
    </row>
    <row r="96" spans="1:20" ht="25.5" x14ac:dyDescent="0.2">
      <c r="A96" s="127"/>
      <c r="B96" s="55" t="s">
        <v>134</v>
      </c>
      <c r="C96" s="55">
        <v>9</v>
      </c>
      <c r="D96" s="131">
        <v>41</v>
      </c>
      <c r="E96" s="56" t="s">
        <v>23</v>
      </c>
      <c r="F96" s="61" t="s">
        <v>36</v>
      </c>
      <c r="N96" s="21"/>
      <c r="O96" s="21"/>
      <c r="P96" s="21"/>
      <c r="Q96" s="21"/>
      <c r="R96" s="21"/>
      <c r="S96" s="21"/>
      <c r="T96" s="21"/>
    </row>
    <row r="97" spans="1:14" x14ac:dyDescent="0.2">
      <c r="A97" s="130" t="s">
        <v>46</v>
      </c>
      <c r="B97" s="55" t="s">
        <v>134</v>
      </c>
      <c r="C97" s="55" t="s">
        <v>23</v>
      </c>
      <c r="D97" s="133">
        <f>SUM(D65:D96)</f>
        <v>67695</v>
      </c>
      <c r="E97" s="56" t="s">
        <v>23</v>
      </c>
      <c r="F97" s="126" t="s">
        <v>23</v>
      </c>
      <c r="N97" s="21"/>
    </row>
    <row r="98" spans="1:14" x14ac:dyDescent="0.2">
      <c r="A98" s="127" t="s">
        <v>23</v>
      </c>
      <c r="B98" s="55" t="s">
        <v>134</v>
      </c>
      <c r="C98" s="55" t="s">
        <v>23</v>
      </c>
      <c r="D98" s="55" t="s">
        <v>23</v>
      </c>
      <c r="E98" s="56">
        <f>SUM(D64)+D97</f>
        <v>192620</v>
      </c>
      <c r="F98" s="134" t="s">
        <v>23</v>
      </c>
      <c r="G98" s="21"/>
      <c r="H98" s="21"/>
      <c r="I98" s="21"/>
      <c r="J98" s="21"/>
      <c r="K98" s="21"/>
      <c r="L98" s="21"/>
      <c r="M98" s="21"/>
      <c r="N98" s="21"/>
    </row>
    <row r="99" spans="1:14" x14ac:dyDescent="0.2">
      <c r="A99" s="135" t="s">
        <v>24</v>
      </c>
      <c r="B99" s="55" t="s">
        <v>134</v>
      </c>
      <c r="C99" s="136" t="s">
        <v>23</v>
      </c>
      <c r="D99" s="125">
        <v>455186</v>
      </c>
      <c r="E99" s="56" t="s">
        <v>23</v>
      </c>
      <c r="F99" s="134" t="s">
        <v>23</v>
      </c>
    </row>
    <row r="100" spans="1:14" ht="25.5" x14ac:dyDescent="0.2">
      <c r="A100" s="137" t="s">
        <v>25</v>
      </c>
      <c r="B100" s="55" t="s">
        <v>134</v>
      </c>
      <c r="C100" s="55">
        <v>9</v>
      </c>
      <c r="D100" s="123">
        <v>96849</v>
      </c>
      <c r="E100" s="56" t="s">
        <v>23</v>
      </c>
      <c r="F100" s="138" t="s">
        <v>71</v>
      </c>
    </row>
    <row r="101" spans="1:14" ht="25.5" x14ac:dyDescent="0.2">
      <c r="A101" s="139"/>
      <c r="B101" s="55" t="s">
        <v>134</v>
      </c>
      <c r="C101" s="55">
        <v>9</v>
      </c>
      <c r="D101" s="123">
        <v>25298</v>
      </c>
      <c r="E101" s="56"/>
      <c r="F101" s="138" t="s">
        <v>71</v>
      </c>
    </row>
    <row r="102" spans="1:14" x14ac:dyDescent="0.2">
      <c r="A102" s="137" t="s">
        <v>23</v>
      </c>
      <c r="B102" s="55" t="s">
        <v>134</v>
      </c>
      <c r="C102" s="55">
        <v>9</v>
      </c>
      <c r="D102" s="123">
        <v>15548</v>
      </c>
      <c r="E102" s="56" t="s">
        <v>23</v>
      </c>
      <c r="F102" s="138" t="s">
        <v>31</v>
      </c>
    </row>
    <row r="103" spans="1:14" ht="25.5" x14ac:dyDescent="0.2">
      <c r="A103" s="137" t="s">
        <v>23</v>
      </c>
      <c r="B103" s="55" t="s">
        <v>134</v>
      </c>
      <c r="C103" s="55">
        <v>9</v>
      </c>
      <c r="D103" s="123">
        <v>82673</v>
      </c>
      <c r="E103" s="56" t="s">
        <v>23</v>
      </c>
      <c r="F103" s="138" t="s">
        <v>32</v>
      </c>
    </row>
    <row r="104" spans="1:14" ht="25.5" x14ac:dyDescent="0.2">
      <c r="A104" s="137"/>
      <c r="B104" s="55" t="s">
        <v>134</v>
      </c>
      <c r="C104" s="55">
        <v>9</v>
      </c>
      <c r="D104" s="123">
        <v>474</v>
      </c>
      <c r="E104" s="56" t="s">
        <v>23</v>
      </c>
      <c r="F104" s="138" t="s">
        <v>48</v>
      </c>
    </row>
    <row r="105" spans="1:14" ht="25.5" x14ac:dyDescent="0.2">
      <c r="A105" s="137"/>
      <c r="B105" s="55" t="s">
        <v>134</v>
      </c>
      <c r="C105" s="55">
        <v>9</v>
      </c>
      <c r="D105" s="123">
        <v>571</v>
      </c>
      <c r="E105" s="56" t="s">
        <v>23</v>
      </c>
      <c r="F105" s="138" t="s">
        <v>48</v>
      </c>
    </row>
    <row r="106" spans="1:14" ht="25.5" x14ac:dyDescent="0.2">
      <c r="A106" s="137"/>
      <c r="B106" s="55" t="s">
        <v>134</v>
      </c>
      <c r="C106" s="55">
        <v>9</v>
      </c>
      <c r="D106" s="123">
        <v>299</v>
      </c>
      <c r="E106" s="56" t="s">
        <v>23</v>
      </c>
      <c r="F106" s="138" t="s">
        <v>36</v>
      </c>
    </row>
    <row r="107" spans="1:14" ht="25.5" x14ac:dyDescent="0.2">
      <c r="A107" s="137" t="s">
        <v>23</v>
      </c>
      <c r="B107" s="55" t="s">
        <v>134</v>
      </c>
      <c r="C107" s="55">
        <v>9</v>
      </c>
      <c r="D107" s="123">
        <v>612</v>
      </c>
      <c r="E107" s="56" t="s">
        <v>23</v>
      </c>
      <c r="F107" s="138" t="s">
        <v>48</v>
      </c>
    </row>
    <row r="108" spans="1:14" ht="25.5" x14ac:dyDescent="0.2">
      <c r="A108" s="137" t="s">
        <v>23</v>
      </c>
      <c r="B108" s="55" t="s">
        <v>134</v>
      </c>
      <c r="C108" s="55">
        <v>9</v>
      </c>
      <c r="D108" s="123">
        <v>659</v>
      </c>
      <c r="E108" s="56" t="s">
        <v>23</v>
      </c>
      <c r="F108" s="138" t="s">
        <v>48</v>
      </c>
    </row>
    <row r="109" spans="1:14" ht="25.5" x14ac:dyDescent="0.2">
      <c r="A109" s="137" t="s">
        <v>23</v>
      </c>
      <c r="B109" s="55" t="s">
        <v>134</v>
      </c>
      <c r="C109" s="55">
        <v>9</v>
      </c>
      <c r="D109" s="123">
        <v>630</v>
      </c>
      <c r="E109" s="56" t="s">
        <v>23</v>
      </c>
      <c r="F109" s="138" t="s">
        <v>36</v>
      </c>
    </row>
    <row r="110" spans="1:14" ht="25.5" x14ac:dyDescent="0.2">
      <c r="A110" s="140" t="s">
        <v>23</v>
      </c>
      <c r="B110" s="55" t="s">
        <v>134</v>
      </c>
      <c r="C110" s="55">
        <v>9</v>
      </c>
      <c r="D110" s="141">
        <v>427</v>
      </c>
      <c r="E110" s="142" t="s">
        <v>23</v>
      </c>
      <c r="F110" s="143" t="s">
        <v>36</v>
      </c>
    </row>
    <row r="111" spans="1:14" ht="25.5" x14ac:dyDescent="0.2">
      <c r="A111" s="140"/>
      <c r="B111" s="55" t="s">
        <v>134</v>
      </c>
      <c r="C111" s="55">
        <v>9</v>
      </c>
      <c r="D111" s="141">
        <v>364</v>
      </c>
      <c r="E111" s="142" t="s">
        <v>23</v>
      </c>
      <c r="F111" s="143" t="s">
        <v>48</v>
      </c>
    </row>
    <row r="112" spans="1:14" ht="25.5" x14ac:dyDescent="0.2">
      <c r="A112" s="140"/>
      <c r="B112" s="55" t="s">
        <v>134</v>
      </c>
      <c r="C112" s="55">
        <v>9</v>
      </c>
      <c r="D112" s="141">
        <v>731</v>
      </c>
      <c r="E112" s="142" t="s">
        <v>23</v>
      </c>
      <c r="F112" s="143" t="s">
        <v>36</v>
      </c>
    </row>
    <row r="113" spans="1:6" ht="25.5" x14ac:dyDescent="0.2">
      <c r="A113" s="137" t="s">
        <v>23</v>
      </c>
      <c r="B113" s="55" t="s">
        <v>134</v>
      </c>
      <c r="C113" s="55">
        <v>9</v>
      </c>
      <c r="D113" s="144">
        <v>299</v>
      </c>
      <c r="E113" s="56" t="s">
        <v>23</v>
      </c>
      <c r="F113" s="63" t="s">
        <v>36</v>
      </c>
    </row>
    <row r="114" spans="1:6" ht="25.5" x14ac:dyDescent="0.2">
      <c r="A114" s="137"/>
      <c r="B114" s="55" t="s">
        <v>134</v>
      </c>
      <c r="C114" s="55">
        <v>9</v>
      </c>
      <c r="D114" s="144">
        <v>726</v>
      </c>
      <c r="E114" s="56"/>
      <c r="F114" s="63" t="s">
        <v>36</v>
      </c>
    </row>
    <row r="115" spans="1:6" ht="25.5" x14ac:dyDescent="0.2">
      <c r="A115" s="137" t="s">
        <v>23</v>
      </c>
      <c r="B115" s="55" t="s">
        <v>134</v>
      </c>
      <c r="C115" s="55">
        <v>9</v>
      </c>
      <c r="D115" s="144">
        <v>653</v>
      </c>
      <c r="E115" s="56" t="s">
        <v>23</v>
      </c>
      <c r="F115" s="124" t="s">
        <v>36</v>
      </c>
    </row>
    <row r="116" spans="1:6" ht="25.5" x14ac:dyDescent="0.2">
      <c r="A116" s="137"/>
      <c r="B116" s="55" t="s">
        <v>134</v>
      </c>
      <c r="C116" s="55">
        <v>9</v>
      </c>
      <c r="D116" s="144">
        <v>616</v>
      </c>
      <c r="E116" s="56"/>
      <c r="F116" s="124" t="s">
        <v>36</v>
      </c>
    </row>
    <row r="117" spans="1:6" ht="25.5" x14ac:dyDescent="0.2">
      <c r="A117" s="137"/>
      <c r="B117" s="55" t="s">
        <v>134</v>
      </c>
      <c r="C117" s="55">
        <v>9</v>
      </c>
      <c r="D117" s="144">
        <v>576</v>
      </c>
      <c r="E117" s="56"/>
      <c r="F117" s="124" t="s">
        <v>48</v>
      </c>
    </row>
    <row r="118" spans="1:6" ht="25.5" x14ac:dyDescent="0.2">
      <c r="A118" s="137"/>
      <c r="B118" s="55" t="s">
        <v>134</v>
      </c>
      <c r="C118" s="55">
        <v>9</v>
      </c>
      <c r="D118" s="144">
        <v>761</v>
      </c>
      <c r="E118" s="56"/>
      <c r="F118" s="124" t="s">
        <v>36</v>
      </c>
    </row>
    <row r="119" spans="1:6" ht="25.5" x14ac:dyDescent="0.2">
      <c r="A119" s="137"/>
      <c r="B119" s="55" t="s">
        <v>134</v>
      </c>
      <c r="C119" s="55">
        <v>9</v>
      </c>
      <c r="D119" s="144">
        <v>693</v>
      </c>
      <c r="E119" s="56"/>
      <c r="F119" s="124" t="s">
        <v>48</v>
      </c>
    </row>
    <row r="120" spans="1:6" ht="25.5" x14ac:dyDescent="0.2">
      <c r="A120" s="137"/>
      <c r="B120" s="55" t="s">
        <v>134</v>
      </c>
      <c r="C120" s="55">
        <v>9</v>
      </c>
      <c r="D120" s="144">
        <v>542</v>
      </c>
      <c r="E120" s="56"/>
      <c r="F120" s="124" t="s">
        <v>36</v>
      </c>
    </row>
    <row r="121" spans="1:6" ht="25.5" x14ac:dyDescent="0.2">
      <c r="A121" s="137"/>
      <c r="B121" s="55" t="s">
        <v>134</v>
      </c>
      <c r="C121" s="55">
        <v>9</v>
      </c>
      <c r="D121" s="144">
        <v>623</v>
      </c>
      <c r="E121" s="56"/>
      <c r="F121" s="124" t="s">
        <v>48</v>
      </c>
    </row>
    <row r="122" spans="1:6" ht="25.5" x14ac:dyDescent="0.2">
      <c r="A122" s="137"/>
      <c r="B122" s="55" t="s">
        <v>134</v>
      </c>
      <c r="C122" s="55">
        <v>9</v>
      </c>
      <c r="D122" s="144">
        <v>414</v>
      </c>
      <c r="E122" s="56"/>
      <c r="F122" s="124" t="s">
        <v>36</v>
      </c>
    </row>
    <row r="123" spans="1:6" ht="25.5" x14ac:dyDescent="0.2">
      <c r="A123" s="137"/>
      <c r="B123" s="55" t="s">
        <v>134</v>
      </c>
      <c r="C123" s="55">
        <v>9</v>
      </c>
      <c r="D123" s="144">
        <v>613</v>
      </c>
      <c r="E123" s="56"/>
      <c r="F123" s="124" t="s">
        <v>36</v>
      </c>
    </row>
    <row r="124" spans="1:6" ht="25.5" x14ac:dyDescent="0.2">
      <c r="A124" s="137"/>
      <c r="B124" s="55" t="s">
        <v>134</v>
      </c>
      <c r="C124" s="55">
        <v>9</v>
      </c>
      <c r="D124" s="144">
        <v>494</v>
      </c>
      <c r="E124" s="56"/>
      <c r="F124" s="124" t="s">
        <v>36</v>
      </c>
    </row>
    <row r="125" spans="1:6" ht="25.5" x14ac:dyDescent="0.2">
      <c r="A125" s="137"/>
      <c r="B125" s="55" t="s">
        <v>134</v>
      </c>
      <c r="C125" s="55">
        <v>9</v>
      </c>
      <c r="D125" s="144">
        <v>535</v>
      </c>
      <c r="E125" s="56"/>
      <c r="F125" s="124" t="s">
        <v>36</v>
      </c>
    </row>
    <row r="126" spans="1:6" ht="25.5" x14ac:dyDescent="0.2">
      <c r="A126" s="137"/>
      <c r="B126" s="55" t="s">
        <v>134</v>
      </c>
      <c r="C126" s="55">
        <v>9</v>
      </c>
      <c r="D126" s="144">
        <v>889</v>
      </c>
      <c r="E126" s="56"/>
      <c r="F126" s="124" t="s">
        <v>48</v>
      </c>
    </row>
    <row r="127" spans="1:6" ht="25.5" x14ac:dyDescent="0.2">
      <c r="A127" s="137"/>
      <c r="B127" s="55" t="s">
        <v>134</v>
      </c>
      <c r="C127" s="55">
        <v>9</v>
      </c>
      <c r="D127" s="144">
        <v>596</v>
      </c>
      <c r="E127" s="56"/>
      <c r="F127" s="124" t="s">
        <v>36</v>
      </c>
    </row>
    <row r="128" spans="1:6" ht="25.5" x14ac:dyDescent="0.2">
      <c r="A128" s="137"/>
      <c r="B128" s="55" t="s">
        <v>134</v>
      </c>
      <c r="C128" s="55">
        <v>9</v>
      </c>
      <c r="D128" s="144">
        <v>701</v>
      </c>
      <c r="E128" s="56"/>
      <c r="F128" s="124" t="s">
        <v>36</v>
      </c>
    </row>
    <row r="129" spans="1:8" ht="25.5" x14ac:dyDescent="0.2">
      <c r="A129" s="137"/>
      <c r="B129" s="55" t="s">
        <v>134</v>
      </c>
      <c r="C129" s="55">
        <v>9</v>
      </c>
      <c r="D129" s="144">
        <v>613</v>
      </c>
      <c r="E129" s="56"/>
      <c r="F129" s="124" t="s">
        <v>36</v>
      </c>
    </row>
    <row r="130" spans="1:8" ht="25.5" x14ac:dyDescent="0.2">
      <c r="A130" s="137"/>
      <c r="B130" s="55" t="s">
        <v>134</v>
      </c>
      <c r="C130" s="55">
        <v>9</v>
      </c>
      <c r="D130" s="144">
        <v>591</v>
      </c>
      <c r="E130" s="56"/>
      <c r="F130" s="124" t="s">
        <v>48</v>
      </c>
    </row>
    <row r="131" spans="1:8" ht="25.5" x14ac:dyDescent="0.2">
      <c r="A131" s="137"/>
      <c r="B131" s="55" t="s">
        <v>134</v>
      </c>
      <c r="C131" s="55">
        <v>9</v>
      </c>
      <c r="D131" s="144">
        <v>89</v>
      </c>
      <c r="E131" s="56"/>
      <c r="F131" s="124" t="s">
        <v>36</v>
      </c>
    </row>
    <row r="132" spans="1:8" x14ac:dyDescent="0.2">
      <c r="A132" s="137"/>
      <c r="B132" s="55" t="s">
        <v>134</v>
      </c>
      <c r="C132" s="55"/>
      <c r="D132" s="144"/>
      <c r="E132" s="56"/>
      <c r="F132" s="124"/>
    </row>
    <row r="133" spans="1:8" x14ac:dyDescent="0.2">
      <c r="A133" s="59" t="s">
        <v>26</v>
      </c>
      <c r="B133" s="55" t="s">
        <v>134</v>
      </c>
      <c r="C133" s="55"/>
      <c r="D133" s="145">
        <f>SUM(D100:D132)</f>
        <v>236159</v>
      </c>
      <c r="E133" s="56" t="s">
        <v>23</v>
      </c>
      <c r="F133" s="146" t="s">
        <v>23</v>
      </c>
    </row>
    <row r="134" spans="1:8" x14ac:dyDescent="0.2">
      <c r="A134" s="135"/>
      <c r="B134" s="55" t="s">
        <v>134</v>
      </c>
      <c r="C134" s="55" t="s">
        <v>23</v>
      </c>
      <c r="D134" s="55" t="s">
        <v>23</v>
      </c>
      <c r="E134" s="56">
        <f>SUM(D133)+D99</f>
        <v>691345</v>
      </c>
      <c r="F134" s="146" t="s">
        <v>23</v>
      </c>
    </row>
    <row r="135" spans="1:8" x14ac:dyDescent="0.2">
      <c r="A135" s="147" t="s">
        <v>12</v>
      </c>
      <c r="B135" s="55" t="s">
        <v>134</v>
      </c>
      <c r="C135" s="55" t="s">
        <v>23</v>
      </c>
      <c r="D135" s="148">
        <v>12637</v>
      </c>
      <c r="E135" s="56" t="s">
        <v>23</v>
      </c>
      <c r="F135" s="134" t="s">
        <v>23</v>
      </c>
      <c r="G135" s="21"/>
      <c r="H135" s="21"/>
    </row>
    <row r="136" spans="1:8" ht="25.5" x14ac:dyDescent="0.2">
      <c r="A136" s="137" t="s">
        <v>13</v>
      </c>
      <c r="B136" s="55" t="s">
        <v>134</v>
      </c>
      <c r="C136" s="55">
        <v>9</v>
      </c>
      <c r="D136" s="149">
        <v>2696</v>
      </c>
      <c r="E136" s="56"/>
      <c r="F136" s="63" t="s">
        <v>71</v>
      </c>
      <c r="G136" s="21"/>
      <c r="H136" s="21"/>
    </row>
    <row r="137" spans="1:8" ht="25.5" x14ac:dyDescent="0.2">
      <c r="A137" s="137" t="s">
        <v>23</v>
      </c>
      <c r="B137" s="55" t="s">
        <v>134</v>
      </c>
      <c r="C137" s="55">
        <v>9</v>
      </c>
      <c r="D137" s="123">
        <v>1693</v>
      </c>
      <c r="E137" s="56"/>
      <c r="F137" s="63" t="s">
        <v>71</v>
      </c>
    </row>
    <row r="138" spans="1:8" x14ac:dyDescent="0.2">
      <c r="A138" s="137" t="s">
        <v>23</v>
      </c>
      <c r="B138" s="55" t="s">
        <v>134</v>
      </c>
      <c r="C138" s="55">
        <v>9</v>
      </c>
      <c r="D138" s="123">
        <v>429</v>
      </c>
      <c r="E138" s="56"/>
      <c r="F138" s="63" t="s">
        <v>31</v>
      </c>
    </row>
    <row r="139" spans="1:8" ht="25.5" x14ac:dyDescent="0.2">
      <c r="A139" s="137" t="s">
        <v>23</v>
      </c>
      <c r="B139" s="55" t="s">
        <v>134</v>
      </c>
      <c r="C139" s="55">
        <v>9</v>
      </c>
      <c r="D139" s="123">
        <v>2594</v>
      </c>
      <c r="E139" s="56"/>
      <c r="F139" s="124" t="s">
        <v>32</v>
      </c>
    </row>
    <row r="140" spans="1:8" x14ac:dyDescent="0.2">
      <c r="A140" s="59" t="s">
        <v>14</v>
      </c>
      <c r="B140" s="55" t="s">
        <v>134</v>
      </c>
      <c r="C140" s="55" t="s">
        <v>23</v>
      </c>
      <c r="D140" s="145">
        <f>SUM(D136:D139)</f>
        <v>7412</v>
      </c>
      <c r="E140" s="120" t="s">
        <v>23</v>
      </c>
      <c r="F140" s="150" t="s">
        <v>23</v>
      </c>
    </row>
    <row r="141" spans="1:8" x14ac:dyDescent="0.2">
      <c r="A141" s="54" t="s">
        <v>23</v>
      </c>
      <c r="B141" s="55" t="s">
        <v>134</v>
      </c>
      <c r="C141" s="55" t="s">
        <v>23</v>
      </c>
      <c r="D141" s="55" t="s">
        <v>23</v>
      </c>
      <c r="E141" s="57">
        <f>SUM(D140)+D135</f>
        <v>20049</v>
      </c>
      <c r="F141" s="150" t="s">
        <v>23</v>
      </c>
    </row>
    <row r="142" spans="1:8" x14ac:dyDescent="0.2">
      <c r="A142" s="71" t="s">
        <v>40</v>
      </c>
      <c r="B142" s="55" t="s">
        <v>134</v>
      </c>
      <c r="C142" s="55" t="s">
        <v>23</v>
      </c>
      <c r="D142" s="133">
        <v>73935</v>
      </c>
      <c r="E142" s="57" t="s">
        <v>23</v>
      </c>
      <c r="F142" s="150" t="s">
        <v>23</v>
      </c>
    </row>
    <row r="143" spans="1:8" x14ac:dyDescent="0.2">
      <c r="A143" s="151" t="s">
        <v>41</v>
      </c>
      <c r="B143" s="55" t="s">
        <v>134</v>
      </c>
      <c r="C143" s="55">
        <v>9</v>
      </c>
      <c r="D143" s="131">
        <v>1916</v>
      </c>
      <c r="E143" s="57" t="s">
        <v>23</v>
      </c>
      <c r="F143" s="58" t="s">
        <v>47</v>
      </c>
    </row>
    <row r="144" spans="1:8" ht="25.5" x14ac:dyDescent="0.2">
      <c r="A144" s="151" t="s">
        <v>23</v>
      </c>
      <c r="B144" s="55" t="s">
        <v>134</v>
      </c>
      <c r="C144" s="55">
        <v>9</v>
      </c>
      <c r="D144" s="131">
        <v>14398</v>
      </c>
      <c r="E144" s="57" t="s">
        <v>23</v>
      </c>
      <c r="F144" s="61" t="s">
        <v>71</v>
      </c>
    </row>
    <row r="145" spans="1:6" ht="25.5" x14ac:dyDescent="0.2">
      <c r="A145" s="151" t="s">
        <v>23</v>
      </c>
      <c r="B145" s="55" t="s">
        <v>134</v>
      </c>
      <c r="C145" s="55">
        <v>9</v>
      </c>
      <c r="D145" s="131">
        <v>6097</v>
      </c>
      <c r="E145" s="57"/>
      <c r="F145" s="61" t="s">
        <v>36</v>
      </c>
    </row>
    <row r="146" spans="1:6" ht="25.5" x14ac:dyDescent="0.2">
      <c r="A146" s="151" t="s">
        <v>23</v>
      </c>
      <c r="B146" s="55" t="s">
        <v>134</v>
      </c>
      <c r="C146" s="55">
        <v>9</v>
      </c>
      <c r="D146" s="131">
        <v>651</v>
      </c>
      <c r="E146" s="57" t="s">
        <v>23</v>
      </c>
      <c r="F146" s="61" t="s">
        <v>36</v>
      </c>
    </row>
    <row r="147" spans="1:6" ht="25.5" x14ac:dyDescent="0.2">
      <c r="A147" s="151"/>
      <c r="B147" s="55" t="s">
        <v>134</v>
      </c>
      <c r="C147" s="55">
        <v>9</v>
      </c>
      <c r="D147" s="131">
        <v>3942</v>
      </c>
      <c r="E147" s="57"/>
      <c r="F147" s="61" t="s">
        <v>36</v>
      </c>
    </row>
    <row r="148" spans="1:6" ht="25.5" x14ac:dyDescent="0.2">
      <c r="A148" s="127" t="s">
        <v>23</v>
      </c>
      <c r="B148" s="55" t="s">
        <v>134</v>
      </c>
      <c r="C148" s="55">
        <v>9</v>
      </c>
      <c r="D148" s="131">
        <v>9006</v>
      </c>
      <c r="E148" s="57"/>
      <c r="F148" s="61" t="s">
        <v>32</v>
      </c>
    </row>
    <row r="149" spans="1:6" x14ac:dyDescent="0.2">
      <c r="A149" s="127"/>
      <c r="B149" s="55" t="s">
        <v>134</v>
      </c>
      <c r="C149" s="55"/>
      <c r="D149" s="131"/>
      <c r="E149" s="57"/>
      <c r="F149" s="61"/>
    </row>
    <row r="150" spans="1:6" x14ac:dyDescent="0.2">
      <c r="A150" s="59" t="s">
        <v>42</v>
      </c>
      <c r="B150" s="55" t="s">
        <v>134</v>
      </c>
      <c r="C150" s="55" t="s">
        <v>23</v>
      </c>
      <c r="D150" s="133">
        <f>SUM(D143:D149)</f>
        <v>36010</v>
      </c>
      <c r="E150" s="57"/>
      <c r="F150" s="72" t="s">
        <v>23</v>
      </c>
    </row>
    <row r="151" spans="1:6" x14ac:dyDescent="0.2">
      <c r="A151" s="54" t="s">
        <v>23</v>
      </c>
      <c r="B151" s="55" t="s">
        <v>134</v>
      </c>
      <c r="C151" s="55" t="s">
        <v>23</v>
      </c>
      <c r="D151" s="55" t="s">
        <v>23</v>
      </c>
      <c r="E151" s="57">
        <f>D142+D150</f>
        <v>109945</v>
      </c>
      <c r="F151" s="72" t="s">
        <v>23</v>
      </c>
    </row>
    <row r="152" spans="1:6" x14ac:dyDescent="0.2">
      <c r="A152" s="71" t="s">
        <v>51</v>
      </c>
      <c r="B152" s="55" t="s">
        <v>134</v>
      </c>
      <c r="C152" s="55" t="s">
        <v>23</v>
      </c>
      <c r="D152" s="120">
        <v>0</v>
      </c>
      <c r="E152" s="57" t="s">
        <v>23</v>
      </c>
      <c r="F152" s="72" t="s">
        <v>23</v>
      </c>
    </row>
    <row r="153" spans="1:6" x14ac:dyDescent="0.2">
      <c r="A153" s="71"/>
      <c r="B153" s="55" t="s">
        <v>134</v>
      </c>
      <c r="C153" s="71"/>
      <c r="D153" s="55">
        <v>0</v>
      </c>
      <c r="E153" s="57"/>
      <c r="F153" s="72" t="s">
        <v>74</v>
      </c>
    </row>
    <row r="154" spans="1:6" x14ac:dyDescent="0.2">
      <c r="A154" s="54" t="s">
        <v>23</v>
      </c>
      <c r="B154" s="55" t="s">
        <v>134</v>
      </c>
      <c r="C154" s="55"/>
      <c r="D154" s="55">
        <v>3907.26</v>
      </c>
      <c r="E154" s="57" t="s">
        <v>23</v>
      </c>
      <c r="F154" s="72"/>
    </row>
    <row r="155" spans="1:6" x14ac:dyDescent="0.2">
      <c r="A155" s="59" t="s">
        <v>52</v>
      </c>
      <c r="B155" s="55" t="s">
        <v>134</v>
      </c>
      <c r="C155" s="55" t="s">
        <v>23</v>
      </c>
      <c r="D155" s="120">
        <f>SUM(D153:D154)</f>
        <v>3907.26</v>
      </c>
      <c r="E155" s="57" t="s">
        <v>23</v>
      </c>
      <c r="F155" s="72" t="s">
        <v>23</v>
      </c>
    </row>
    <row r="156" spans="1:6" x14ac:dyDescent="0.2">
      <c r="A156" s="54" t="s">
        <v>23</v>
      </c>
      <c r="B156" s="55" t="s">
        <v>134</v>
      </c>
      <c r="C156" s="55" t="s">
        <v>23</v>
      </c>
      <c r="D156" s="55" t="s">
        <v>23</v>
      </c>
      <c r="E156" s="57">
        <f>SUM(D152+D155)</f>
        <v>3907.26</v>
      </c>
      <c r="F156" s="72" t="s">
        <v>23</v>
      </c>
    </row>
    <row r="157" spans="1:6" x14ac:dyDescent="0.2">
      <c r="A157" s="71" t="s">
        <v>49</v>
      </c>
      <c r="B157" s="55" t="s">
        <v>134</v>
      </c>
      <c r="C157" s="55" t="s">
        <v>23</v>
      </c>
      <c r="D157" s="56">
        <v>0</v>
      </c>
      <c r="E157" s="57" t="s">
        <v>23</v>
      </c>
      <c r="F157" s="72" t="s">
        <v>23</v>
      </c>
    </row>
    <row r="158" spans="1:6" ht="25.5" x14ac:dyDescent="0.2">
      <c r="A158" s="54" t="s">
        <v>23</v>
      </c>
      <c r="B158" s="55" t="s">
        <v>134</v>
      </c>
      <c r="C158" s="55">
        <v>23</v>
      </c>
      <c r="D158" s="60">
        <v>282750</v>
      </c>
      <c r="E158" s="57" t="s">
        <v>23</v>
      </c>
      <c r="F158" s="61" t="s">
        <v>195</v>
      </c>
    </row>
    <row r="159" spans="1:6" x14ac:dyDescent="0.2">
      <c r="A159" s="54"/>
      <c r="B159" s="55" t="s">
        <v>134</v>
      </c>
      <c r="C159" s="55"/>
      <c r="D159" s="60"/>
      <c r="E159" s="57"/>
      <c r="F159" s="61"/>
    </row>
    <row r="160" spans="1:6" x14ac:dyDescent="0.2">
      <c r="A160" s="59" t="s">
        <v>50</v>
      </c>
      <c r="B160" s="55" t="s">
        <v>134</v>
      </c>
      <c r="C160" s="55" t="s">
        <v>23</v>
      </c>
      <c r="D160" s="56">
        <f>SUM(D158:D159)</f>
        <v>282750</v>
      </c>
      <c r="E160" s="57" t="s">
        <v>23</v>
      </c>
      <c r="F160" s="134" t="s">
        <v>23</v>
      </c>
    </row>
    <row r="161" spans="1:6" x14ac:dyDescent="0.2">
      <c r="A161" s="54" t="s">
        <v>23</v>
      </c>
      <c r="B161" s="55" t="s">
        <v>134</v>
      </c>
      <c r="C161" s="55" t="s">
        <v>23</v>
      </c>
      <c r="D161" s="60" t="s">
        <v>23</v>
      </c>
      <c r="E161" s="57">
        <f>D157+D160</f>
        <v>282750</v>
      </c>
      <c r="F161" s="134" t="s">
        <v>23</v>
      </c>
    </row>
    <row r="162" spans="1:6" x14ac:dyDescent="0.2">
      <c r="A162" s="135" t="s">
        <v>33</v>
      </c>
      <c r="B162" s="55" t="s">
        <v>134</v>
      </c>
      <c r="C162" s="55" t="s">
        <v>23</v>
      </c>
      <c r="D162" s="152">
        <v>80060</v>
      </c>
      <c r="E162" s="56" t="s">
        <v>23</v>
      </c>
      <c r="F162" s="126" t="s">
        <v>23</v>
      </c>
    </row>
    <row r="163" spans="1:6" ht="38.25" x14ac:dyDescent="0.2">
      <c r="A163" s="130" t="s">
        <v>35</v>
      </c>
      <c r="B163" s="55" t="s">
        <v>134</v>
      </c>
      <c r="C163" s="55">
        <v>9</v>
      </c>
      <c r="D163" s="153">
        <v>39883</v>
      </c>
      <c r="E163" s="56" t="s">
        <v>23</v>
      </c>
      <c r="F163" s="154" t="s">
        <v>43</v>
      </c>
    </row>
    <row r="164" spans="1:6" ht="38.25" x14ac:dyDescent="0.2">
      <c r="A164" s="130"/>
      <c r="B164" s="55" t="s">
        <v>134</v>
      </c>
      <c r="C164" s="55">
        <v>9</v>
      </c>
      <c r="D164" s="153"/>
      <c r="E164" s="56"/>
      <c r="F164" s="154" t="s">
        <v>43</v>
      </c>
    </row>
    <row r="165" spans="1:6" x14ac:dyDescent="0.2">
      <c r="A165" s="59" t="s">
        <v>34</v>
      </c>
      <c r="B165" s="55" t="s">
        <v>23</v>
      </c>
      <c r="C165" s="55" t="s">
        <v>23</v>
      </c>
      <c r="D165" s="125">
        <f>SUM(D163:D164)</f>
        <v>39883</v>
      </c>
      <c r="E165" s="56" t="s">
        <v>23</v>
      </c>
      <c r="F165" s="134"/>
    </row>
    <row r="166" spans="1:6" x14ac:dyDescent="0.2">
      <c r="A166" s="54" t="s">
        <v>23</v>
      </c>
      <c r="B166" s="55" t="s">
        <v>23</v>
      </c>
      <c r="C166" s="55" t="s">
        <v>23</v>
      </c>
      <c r="D166" s="55" t="s">
        <v>23</v>
      </c>
      <c r="E166" s="56">
        <f>SUM(D165)+D162</f>
        <v>119943</v>
      </c>
      <c r="F166" s="134" t="s">
        <v>23</v>
      </c>
    </row>
    <row r="167" spans="1:6" ht="13.5" thickBot="1" x14ac:dyDescent="0.25">
      <c r="A167" s="40" t="s">
        <v>23</v>
      </c>
      <c r="B167" s="24" t="s">
        <v>23</v>
      </c>
      <c r="C167" s="24" t="s">
        <v>23</v>
      </c>
      <c r="D167" s="24" t="s">
        <v>23</v>
      </c>
      <c r="E167" s="41">
        <f>SUM(E9:E166)</f>
        <v>5537515.2599999998</v>
      </c>
      <c r="F167" s="25" t="s">
        <v>23</v>
      </c>
    </row>
    <row r="168" spans="1:6" x14ac:dyDescent="0.2">
      <c r="A168" s="26"/>
      <c r="B168" s="27"/>
      <c r="C168" s="27"/>
      <c r="D168" s="27"/>
      <c r="E168" s="28"/>
      <c r="F168" s="29"/>
    </row>
    <row r="169" spans="1:6" x14ac:dyDescent="0.2">
      <c r="F169" s="21"/>
    </row>
    <row r="170" spans="1:6" x14ac:dyDescent="0.2">
      <c r="F170" s="21"/>
    </row>
    <row r="171" spans="1:6" x14ac:dyDescent="0.2">
      <c r="F171" s="21"/>
    </row>
    <row r="172" spans="1:6" x14ac:dyDescent="0.2">
      <c r="F172" s="21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WhiteSpace="0" topLeftCell="A85" zoomScaleNormal="100" workbookViewId="0">
      <selection activeCell="H121" sqref="H121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59" t="s">
        <v>208</v>
      </c>
      <c r="B5" s="159"/>
      <c r="C5" s="159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3" t="s">
        <v>0</v>
      </c>
      <c r="B7" s="74" t="s">
        <v>1</v>
      </c>
      <c r="C7" s="11" t="s">
        <v>2</v>
      </c>
      <c r="D7" s="74" t="s">
        <v>15</v>
      </c>
      <c r="E7" s="74" t="s">
        <v>29</v>
      </c>
      <c r="F7" s="3" t="s">
        <v>16</v>
      </c>
    </row>
    <row r="8" spans="1:6" x14ac:dyDescent="0.2">
      <c r="A8" s="103">
        <v>1</v>
      </c>
      <c r="B8" s="104">
        <v>44621</v>
      </c>
      <c r="C8" s="105">
        <v>444</v>
      </c>
      <c r="D8" s="106" t="s">
        <v>96</v>
      </c>
      <c r="E8" s="107" t="s">
        <v>97</v>
      </c>
      <c r="F8" s="108">
        <v>6740.71</v>
      </c>
    </row>
    <row r="9" spans="1:6" x14ac:dyDescent="0.2">
      <c r="A9" s="103">
        <v>2</v>
      </c>
      <c r="B9" s="104">
        <v>44621</v>
      </c>
      <c r="C9" s="109">
        <v>445</v>
      </c>
      <c r="D9" s="106" t="s">
        <v>98</v>
      </c>
      <c r="E9" s="106" t="s">
        <v>99</v>
      </c>
      <c r="F9" s="110">
        <v>263.99</v>
      </c>
    </row>
    <row r="10" spans="1:6" x14ac:dyDescent="0.2">
      <c r="A10" s="103">
        <v>3</v>
      </c>
      <c r="B10" s="104">
        <v>44622</v>
      </c>
      <c r="C10" s="105">
        <v>450</v>
      </c>
      <c r="D10" s="106" t="s">
        <v>88</v>
      </c>
      <c r="E10" s="106" t="s">
        <v>100</v>
      </c>
      <c r="F10" s="110">
        <v>1279.25</v>
      </c>
    </row>
    <row r="11" spans="1:6" x14ac:dyDescent="0.2">
      <c r="A11" s="103">
        <v>4</v>
      </c>
      <c r="B11" s="111">
        <v>44622</v>
      </c>
      <c r="C11" s="105">
        <v>14</v>
      </c>
      <c r="D11" s="112" t="s">
        <v>79</v>
      </c>
      <c r="E11" s="107" t="s">
        <v>80</v>
      </c>
      <c r="F11" s="113">
        <v>952</v>
      </c>
    </row>
    <row r="12" spans="1:6" s="14" customFormat="1" x14ac:dyDescent="0.2">
      <c r="A12" s="103">
        <v>5</v>
      </c>
      <c r="B12" s="111">
        <v>44623</v>
      </c>
      <c r="C12" s="114">
        <v>451</v>
      </c>
      <c r="D12" s="112" t="s">
        <v>82</v>
      </c>
      <c r="E12" s="112" t="s">
        <v>94</v>
      </c>
      <c r="F12" s="115">
        <v>194.6</v>
      </c>
    </row>
    <row r="13" spans="1:6" x14ac:dyDescent="0.2">
      <c r="A13" s="103">
        <v>6</v>
      </c>
      <c r="B13" s="111">
        <v>44623</v>
      </c>
      <c r="C13" s="114">
        <v>452</v>
      </c>
      <c r="D13" s="112" t="s">
        <v>86</v>
      </c>
      <c r="E13" s="112" t="s">
        <v>87</v>
      </c>
      <c r="F13" s="116">
        <v>214.68</v>
      </c>
    </row>
    <row r="14" spans="1:6" x14ac:dyDescent="0.2">
      <c r="A14" s="103">
        <v>7</v>
      </c>
      <c r="B14" s="111">
        <v>44623</v>
      </c>
      <c r="C14" s="114">
        <v>453</v>
      </c>
      <c r="D14" s="112" t="s">
        <v>101</v>
      </c>
      <c r="E14" s="112" t="s">
        <v>102</v>
      </c>
      <c r="F14" s="116">
        <v>7616</v>
      </c>
    </row>
    <row r="15" spans="1:6" x14ac:dyDescent="0.2">
      <c r="A15" s="103">
        <v>8</v>
      </c>
      <c r="B15" s="111">
        <v>44623</v>
      </c>
      <c r="C15" s="114">
        <v>454</v>
      </c>
      <c r="D15" s="112" t="s">
        <v>84</v>
      </c>
      <c r="E15" s="112" t="s">
        <v>83</v>
      </c>
      <c r="F15" s="116">
        <v>326</v>
      </c>
    </row>
    <row r="16" spans="1:6" x14ac:dyDescent="0.2">
      <c r="A16" s="103">
        <v>9</v>
      </c>
      <c r="B16" s="111">
        <v>44624</v>
      </c>
      <c r="C16" s="114">
        <v>455</v>
      </c>
      <c r="D16" s="112" t="s">
        <v>90</v>
      </c>
      <c r="E16" s="112" t="s">
        <v>103</v>
      </c>
      <c r="F16" s="116">
        <v>5201.62</v>
      </c>
    </row>
    <row r="17" spans="1:7" x14ac:dyDescent="0.2">
      <c r="A17" s="103">
        <v>10</v>
      </c>
      <c r="B17" s="111">
        <v>44624</v>
      </c>
      <c r="C17" s="114">
        <v>456</v>
      </c>
      <c r="D17" s="112" t="s">
        <v>89</v>
      </c>
      <c r="E17" s="112" t="s">
        <v>104</v>
      </c>
      <c r="F17" s="116">
        <v>22995.62</v>
      </c>
    </row>
    <row r="18" spans="1:7" x14ac:dyDescent="0.2">
      <c r="A18" s="103">
        <v>11</v>
      </c>
      <c r="B18" s="117">
        <v>44624</v>
      </c>
      <c r="C18" s="105">
        <v>457</v>
      </c>
      <c r="D18" s="107" t="s">
        <v>93</v>
      </c>
      <c r="E18" s="107" t="s">
        <v>105</v>
      </c>
      <c r="F18" s="113">
        <v>1372.03</v>
      </c>
    </row>
    <row r="19" spans="1:7" x14ac:dyDescent="0.2">
      <c r="A19" s="103">
        <v>12</v>
      </c>
      <c r="B19" s="117">
        <v>44624</v>
      </c>
      <c r="C19" s="105">
        <v>458</v>
      </c>
      <c r="D19" s="107" t="s">
        <v>92</v>
      </c>
      <c r="E19" s="107" t="s">
        <v>106</v>
      </c>
      <c r="F19" s="113">
        <v>1714</v>
      </c>
    </row>
    <row r="20" spans="1:7" x14ac:dyDescent="0.2">
      <c r="A20" s="78">
        <v>13</v>
      </c>
      <c r="B20" s="95">
        <v>44627</v>
      </c>
      <c r="C20" s="96">
        <v>56</v>
      </c>
      <c r="D20" s="97" t="s">
        <v>79</v>
      </c>
      <c r="E20" s="97" t="s">
        <v>85</v>
      </c>
      <c r="F20" s="94">
        <v>-1035</v>
      </c>
    </row>
    <row r="21" spans="1:7" x14ac:dyDescent="0.2">
      <c r="A21" s="78">
        <v>14</v>
      </c>
      <c r="B21" s="98">
        <v>44627</v>
      </c>
      <c r="C21" s="96">
        <v>57</v>
      </c>
      <c r="D21" s="97" t="s">
        <v>79</v>
      </c>
      <c r="E21" s="97" t="s">
        <v>85</v>
      </c>
      <c r="F21" s="94">
        <v>-31.29</v>
      </c>
    </row>
    <row r="22" spans="1:7" x14ac:dyDescent="0.2">
      <c r="A22" s="78">
        <v>15</v>
      </c>
      <c r="B22" s="98">
        <v>44627</v>
      </c>
      <c r="C22" s="96">
        <v>597</v>
      </c>
      <c r="D22" s="97" t="s">
        <v>107</v>
      </c>
      <c r="E22" s="97" t="s">
        <v>108</v>
      </c>
      <c r="F22" s="94">
        <v>12137.14</v>
      </c>
    </row>
    <row r="23" spans="1:7" x14ac:dyDescent="0.2">
      <c r="A23" s="78">
        <v>16</v>
      </c>
      <c r="B23" s="98">
        <v>44627</v>
      </c>
      <c r="C23" s="79">
        <v>599</v>
      </c>
      <c r="D23" s="80" t="s">
        <v>109</v>
      </c>
      <c r="E23" s="80" t="s">
        <v>110</v>
      </c>
      <c r="F23" s="99">
        <v>119</v>
      </c>
    </row>
    <row r="24" spans="1:7" x14ac:dyDescent="0.2">
      <c r="A24" s="78">
        <v>17</v>
      </c>
      <c r="B24" s="98">
        <v>44627</v>
      </c>
      <c r="C24" s="96">
        <v>600</v>
      </c>
      <c r="D24" s="97" t="s">
        <v>95</v>
      </c>
      <c r="E24" s="100" t="s">
        <v>111</v>
      </c>
      <c r="F24" s="99">
        <v>999.78</v>
      </c>
    </row>
    <row r="25" spans="1:7" x14ac:dyDescent="0.2">
      <c r="A25" s="78">
        <v>18</v>
      </c>
      <c r="B25" s="98">
        <v>44627</v>
      </c>
      <c r="C25" s="96">
        <v>601</v>
      </c>
      <c r="D25" s="97" t="s">
        <v>112</v>
      </c>
      <c r="E25" s="97" t="s">
        <v>113</v>
      </c>
      <c r="F25" s="99">
        <v>13406.4</v>
      </c>
    </row>
    <row r="26" spans="1:7" x14ac:dyDescent="0.2">
      <c r="A26" s="78">
        <v>19</v>
      </c>
      <c r="B26" s="98">
        <v>44627</v>
      </c>
      <c r="C26" s="96">
        <v>602</v>
      </c>
      <c r="D26" s="97" t="s">
        <v>93</v>
      </c>
      <c r="E26" s="100" t="s">
        <v>114</v>
      </c>
      <c r="F26" s="99">
        <v>4116.29</v>
      </c>
    </row>
    <row r="27" spans="1:7" x14ac:dyDescent="0.2">
      <c r="A27" s="78">
        <v>20</v>
      </c>
      <c r="B27" s="98">
        <v>44627</v>
      </c>
      <c r="C27" s="96">
        <v>604</v>
      </c>
      <c r="D27" s="97" t="s">
        <v>93</v>
      </c>
      <c r="E27" s="100" t="s">
        <v>105</v>
      </c>
      <c r="F27" s="99">
        <v>1375.97</v>
      </c>
    </row>
    <row r="28" spans="1:7" x14ac:dyDescent="0.2">
      <c r="A28" s="78">
        <v>21</v>
      </c>
      <c r="B28" s="98">
        <v>44627</v>
      </c>
      <c r="C28" s="79">
        <v>605</v>
      </c>
      <c r="D28" s="80" t="s">
        <v>91</v>
      </c>
      <c r="E28" s="101" t="s">
        <v>115</v>
      </c>
      <c r="F28" s="99">
        <v>15513.79</v>
      </c>
      <c r="G28" s="14"/>
    </row>
    <row r="29" spans="1:7" x14ac:dyDescent="0.2">
      <c r="A29" s="78">
        <v>22</v>
      </c>
      <c r="B29" s="98">
        <v>44628</v>
      </c>
      <c r="C29" s="79">
        <v>603</v>
      </c>
      <c r="D29" s="80" t="s">
        <v>93</v>
      </c>
      <c r="E29" s="101" t="s">
        <v>116</v>
      </c>
      <c r="F29" s="94">
        <v>2153.14</v>
      </c>
    </row>
    <row r="30" spans="1:7" x14ac:dyDescent="0.2">
      <c r="A30" s="78">
        <v>23</v>
      </c>
      <c r="B30" s="98">
        <v>44629</v>
      </c>
      <c r="C30" s="79">
        <v>610</v>
      </c>
      <c r="D30" s="80" t="s">
        <v>117</v>
      </c>
      <c r="E30" s="101" t="s">
        <v>118</v>
      </c>
      <c r="F30" s="94">
        <v>75</v>
      </c>
    </row>
    <row r="31" spans="1:7" x14ac:dyDescent="0.2">
      <c r="A31" s="78">
        <v>24</v>
      </c>
      <c r="B31" s="98">
        <v>44629</v>
      </c>
      <c r="C31" s="79">
        <v>611</v>
      </c>
      <c r="D31" s="80" t="s">
        <v>109</v>
      </c>
      <c r="E31" s="101" t="s">
        <v>119</v>
      </c>
      <c r="F31" s="94">
        <v>377.23</v>
      </c>
    </row>
    <row r="32" spans="1:7" x14ac:dyDescent="0.2">
      <c r="A32" s="78">
        <v>25</v>
      </c>
      <c r="B32" s="98">
        <v>44629</v>
      </c>
      <c r="C32" s="79">
        <v>612</v>
      </c>
      <c r="D32" s="80" t="s">
        <v>120</v>
      </c>
      <c r="E32" s="101" t="s">
        <v>121</v>
      </c>
      <c r="F32" s="94">
        <v>1925.2</v>
      </c>
    </row>
    <row r="33" spans="1:6" x14ac:dyDescent="0.2">
      <c r="A33" s="78">
        <v>26</v>
      </c>
      <c r="B33" s="98">
        <v>44629</v>
      </c>
      <c r="C33" s="79">
        <v>613</v>
      </c>
      <c r="D33" s="80" t="s">
        <v>93</v>
      </c>
      <c r="E33" s="101" t="s">
        <v>122</v>
      </c>
      <c r="F33" s="94">
        <v>101.29</v>
      </c>
    </row>
    <row r="34" spans="1:6" x14ac:dyDescent="0.2">
      <c r="A34" s="78">
        <v>27</v>
      </c>
      <c r="B34" s="98">
        <v>44629</v>
      </c>
      <c r="C34" s="79">
        <v>614</v>
      </c>
      <c r="D34" s="80" t="s">
        <v>123</v>
      </c>
      <c r="E34" s="101" t="s">
        <v>124</v>
      </c>
      <c r="F34" s="94">
        <v>1558.13</v>
      </c>
    </row>
    <row r="35" spans="1:6" x14ac:dyDescent="0.2">
      <c r="A35" s="78">
        <v>28</v>
      </c>
      <c r="B35" s="98">
        <v>44629</v>
      </c>
      <c r="C35" s="79">
        <v>615</v>
      </c>
      <c r="D35" s="80" t="s">
        <v>125</v>
      </c>
      <c r="E35" s="101" t="s">
        <v>126</v>
      </c>
      <c r="F35" s="94">
        <v>36629.22</v>
      </c>
    </row>
    <row r="36" spans="1:6" x14ac:dyDescent="0.2">
      <c r="A36" s="78">
        <v>29</v>
      </c>
      <c r="B36" s="98">
        <v>44629</v>
      </c>
      <c r="C36" s="79">
        <v>15</v>
      </c>
      <c r="D36" s="80" t="s">
        <v>79</v>
      </c>
      <c r="E36" s="101" t="s">
        <v>80</v>
      </c>
      <c r="F36" s="94">
        <v>595</v>
      </c>
    </row>
    <row r="37" spans="1:6" x14ac:dyDescent="0.2">
      <c r="A37" s="78">
        <v>30</v>
      </c>
      <c r="B37" s="95">
        <v>44630</v>
      </c>
      <c r="C37" s="79">
        <v>616</v>
      </c>
      <c r="D37" s="80" t="s">
        <v>127</v>
      </c>
      <c r="E37" s="101" t="s">
        <v>128</v>
      </c>
      <c r="F37" s="94">
        <v>44</v>
      </c>
    </row>
    <row r="38" spans="1:6" x14ac:dyDescent="0.2">
      <c r="A38" s="78">
        <v>31</v>
      </c>
      <c r="B38" s="95">
        <v>44630</v>
      </c>
      <c r="C38" s="79">
        <v>618</v>
      </c>
      <c r="D38" s="80" t="s">
        <v>82</v>
      </c>
      <c r="E38" s="101" t="s">
        <v>94</v>
      </c>
      <c r="F38" s="94">
        <v>194.6</v>
      </c>
    </row>
    <row r="39" spans="1:6" x14ac:dyDescent="0.2">
      <c r="A39" s="78">
        <v>32</v>
      </c>
      <c r="B39" s="98">
        <v>44630</v>
      </c>
      <c r="C39" s="79">
        <v>619</v>
      </c>
      <c r="D39" s="80" t="s">
        <v>130</v>
      </c>
      <c r="E39" s="101" t="s">
        <v>131</v>
      </c>
      <c r="F39" s="94">
        <v>10234</v>
      </c>
    </row>
    <row r="40" spans="1:6" x14ac:dyDescent="0.2">
      <c r="A40" s="78">
        <v>33</v>
      </c>
      <c r="B40" s="95">
        <v>44630</v>
      </c>
      <c r="C40" s="79">
        <v>620</v>
      </c>
      <c r="D40" s="80" t="s">
        <v>132</v>
      </c>
      <c r="E40" s="101" t="s">
        <v>133</v>
      </c>
      <c r="F40" s="94">
        <v>345.1</v>
      </c>
    </row>
    <row r="41" spans="1:6" s="14" customFormat="1" x14ac:dyDescent="0.2">
      <c r="A41" s="78">
        <v>34</v>
      </c>
      <c r="B41" s="98">
        <v>44630</v>
      </c>
      <c r="C41" s="79">
        <v>61</v>
      </c>
      <c r="D41" s="80" t="s">
        <v>79</v>
      </c>
      <c r="E41" s="101" t="s">
        <v>85</v>
      </c>
      <c r="F41" s="94">
        <v>-212</v>
      </c>
    </row>
    <row r="42" spans="1:6" s="14" customFormat="1" x14ac:dyDescent="0.2">
      <c r="A42" s="78">
        <v>35</v>
      </c>
      <c r="B42" s="95">
        <v>44631</v>
      </c>
      <c r="C42" s="79">
        <v>617</v>
      </c>
      <c r="D42" s="80" t="s">
        <v>84</v>
      </c>
      <c r="E42" s="101" t="s">
        <v>129</v>
      </c>
      <c r="F42" s="94">
        <v>326</v>
      </c>
    </row>
    <row r="43" spans="1:6" s="14" customFormat="1" x14ac:dyDescent="0.2">
      <c r="A43" s="78">
        <v>36</v>
      </c>
      <c r="B43" s="98">
        <v>44631</v>
      </c>
      <c r="C43" s="79">
        <v>621</v>
      </c>
      <c r="D43" s="80" t="s">
        <v>95</v>
      </c>
      <c r="E43" s="101" t="s">
        <v>138</v>
      </c>
      <c r="F43" s="94">
        <v>280</v>
      </c>
    </row>
    <row r="44" spans="1:6" s="14" customFormat="1" x14ac:dyDescent="0.2">
      <c r="A44" s="78">
        <v>37</v>
      </c>
      <c r="B44" s="95">
        <v>44631</v>
      </c>
      <c r="C44" s="79">
        <v>622</v>
      </c>
      <c r="D44" s="80" t="s">
        <v>139</v>
      </c>
      <c r="E44" s="101" t="s">
        <v>140</v>
      </c>
      <c r="F44" s="94">
        <v>21154.46</v>
      </c>
    </row>
    <row r="45" spans="1:6" s="14" customFormat="1" x14ac:dyDescent="0.2">
      <c r="A45" s="78">
        <v>38</v>
      </c>
      <c r="B45" s="98">
        <v>44631</v>
      </c>
      <c r="C45" s="102">
        <v>623</v>
      </c>
      <c r="D45" s="80" t="s">
        <v>139</v>
      </c>
      <c r="E45" s="101" t="s">
        <v>141</v>
      </c>
      <c r="F45" s="94">
        <v>17711.169999999998</v>
      </c>
    </row>
    <row r="46" spans="1:6" s="14" customFormat="1" x14ac:dyDescent="0.2">
      <c r="A46" s="78">
        <v>39</v>
      </c>
      <c r="B46" s="95">
        <v>44631</v>
      </c>
      <c r="C46" s="102">
        <v>625</v>
      </c>
      <c r="D46" s="80" t="s">
        <v>139</v>
      </c>
      <c r="E46" s="101" t="s">
        <v>142</v>
      </c>
      <c r="F46" s="94">
        <v>987.05</v>
      </c>
    </row>
    <row r="47" spans="1:6" s="14" customFormat="1" x14ac:dyDescent="0.2">
      <c r="A47" s="78">
        <v>40</v>
      </c>
      <c r="B47" s="95">
        <v>44631</v>
      </c>
      <c r="C47" s="102">
        <v>16</v>
      </c>
      <c r="D47" s="80" t="s">
        <v>79</v>
      </c>
      <c r="E47" s="101" t="s">
        <v>80</v>
      </c>
      <c r="F47" s="94">
        <v>450</v>
      </c>
    </row>
    <row r="48" spans="1:6" s="14" customFormat="1" x14ac:dyDescent="0.2">
      <c r="A48" s="78">
        <v>41</v>
      </c>
      <c r="B48" s="95">
        <v>44634</v>
      </c>
      <c r="C48" s="102">
        <v>624</v>
      </c>
      <c r="D48" s="80" t="s">
        <v>139</v>
      </c>
      <c r="E48" s="101" t="s">
        <v>142</v>
      </c>
      <c r="F48" s="94">
        <v>2243.29</v>
      </c>
    </row>
    <row r="49" spans="1:8" s="14" customFormat="1" x14ac:dyDescent="0.2">
      <c r="A49" s="78">
        <v>42</v>
      </c>
      <c r="B49" s="95">
        <v>44634</v>
      </c>
      <c r="C49" s="102">
        <v>632</v>
      </c>
      <c r="D49" s="80" t="s">
        <v>143</v>
      </c>
      <c r="E49" s="101" t="s">
        <v>144</v>
      </c>
      <c r="F49" s="94">
        <v>1560</v>
      </c>
    </row>
    <row r="50" spans="1:8" s="14" customFormat="1" x14ac:dyDescent="0.2">
      <c r="A50" s="78">
        <v>43</v>
      </c>
      <c r="B50" s="95">
        <v>44634</v>
      </c>
      <c r="C50" s="102">
        <v>633</v>
      </c>
      <c r="D50" s="80" t="s">
        <v>96</v>
      </c>
      <c r="E50" s="101" t="s">
        <v>145</v>
      </c>
      <c r="F50" s="94">
        <v>3027.76</v>
      </c>
      <c r="G50" s="76"/>
      <c r="H50" s="76"/>
    </row>
    <row r="51" spans="1:8" s="14" customFormat="1" x14ac:dyDescent="0.2">
      <c r="A51" s="78">
        <v>44</v>
      </c>
      <c r="B51" s="95">
        <v>44634</v>
      </c>
      <c r="C51" s="102">
        <v>634</v>
      </c>
      <c r="D51" s="80" t="s">
        <v>96</v>
      </c>
      <c r="E51" s="101" t="s">
        <v>146</v>
      </c>
      <c r="F51" s="94">
        <v>304.64</v>
      </c>
    </row>
    <row r="52" spans="1:8" s="14" customFormat="1" x14ac:dyDescent="0.2">
      <c r="A52" s="78">
        <v>45</v>
      </c>
      <c r="B52" s="95">
        <v>44634</v>
      </c>
      <c r="C52" s="102">
        <v>635</v>
      </c>
      <c r="D52" s="80" t="s">
        <v>147</v>
      </c>
      <c r="E52" s="101" t="s">
        <v>148</v>
      </c>
      <c r="F52" s="94">
        <v>278.45999999999998</v>
      </c>
      <c r="G52" s="76"/>
      <c r="H52" s="76"/>
    </row>
    <row r="53" spans="1:8" s="14" customFormat="1" x14ac:dyDescent="0.2">
      <c r="A53" s="78">
        <v>46</v>
      </c>
      <c r="B53" s="95">
        <v>44634</v>
      </c>
      <c r="C53" s="102">
        <v>636</v>
      </c>
      <c r="D53" s="80" t="s">
        <v>149</v>
      </c>
      <c r="E53" s="101" t="s">
        <v>150</v>
      </c>
      <c r="F53" s="94">
        <v>17136</v>
      </c>
      <c r="G53" s="76"/>
      <c r="H53" s="76"/>
    </row>
    <row r="54" spans="1:8" s="14" customFormat="1" x14ac:dyDescent="0.2">
      <c r="A54" s="78">
        <v>47</v>
      </c>
      <c r="B54" s="95">
        <v>44634</v>
      </c>
      <c r="C54" s="102">
        <v>637</v>
      </c>
      <c r="D54" s="80" t="s">
        <v>151</v>
      </c>
      <c r="E54" s="101" t="s">
        <v>152</v>
      </c>
      <c r="F54" s="94">
        <v>2480</v>
      </c>
    </row>
    <row r="55" spans="1:8" s="14" customFormat="1" x14ac:dyDescent="0.2">
      <c r="A55" s="78">
        <v>48</v>
      </c>
      <c r="B55" s="95">
        <v>44634</v>
      </c>
      <c r="C55" s="102">
        <v>17</v>
      </c>
      <c r="D55" s="80" t="s">
        <v>79</v>
      </c>
      <c r="E55" s="101" t="s">
        <v>80</v>
      </c>
      <c r="F55" s="94">
        <v>357</v>
      </c>
    </row>
    <row r="56" spans="1:8" s="14" customFormat="1" x14ac:dyDescent="0.2">
      <c r="A56" s="78">
        <v>49</v>
      </c>
      <c r="B56" s="95">
        <v>44636</v>
      </c>
      <c r="C56" s="102">
        <v>638</v>
      </c>
      <c r="D56" s="80" t="s">
        <v>154</v>
      </c>
      <c r="E56" s="101" t="s">
        <v>155</v>
      </c>
      <c r="F56" s="94">
        <v>20000</v>
      </c>
    </row>
    <row r="57" spans="1:8" s="14" customFormat="1" x14ac:dyDescent="0.2">
      <c r="A57" s="78">
        <v>50</v>
      </c>
      <c r="B57" s="95" t="s">
        <v>156</v>
      </c>
      <c r="C57" s="102">
        <v>639</v>
      </c>
      <c r="D57" s="80" t="s">
        <v>157</v>
      </c>
      <c r="E57" s="101" t="s">
        <v>158</v>
      </c>
      <c r="F57" s="94">
        <v>7021</v>
      </c>
    </row>
    <row r="58" spans="1:8" s="14" customFormat="1" x14ac:dyDescent="0.2">
      <c r="A58" s="78">
        <v>51</v>
      </c>
      <c r="B58" s="95">
        <v>44636</v>
      </c>
      <c r="C58" s="102">
        <v>640</v>
      </c>
      <c r="D58" s="80" t="s">
        <v>159</v>
      </c>
      <c r="E58" s="101" t="s">
        <v>160</v>
      </c>
      <c r="F58" s="94">
        <v>1666</v>
      </c>
    </row>
    <row r="59" spans="1:8" s="14" customFormat="1" x14ac:dyDescent="0.2">
      <c r="A59" s="78">
        <v>52</v>
      </c>
      <c r="B59" s="95">
        <v>44636</v>
      </c>
      <c r="C59" s="102">
        <v>641</v>
      </c>
      <c r="D59" s="80" t="s">
        <v>159</v>
      </c>
      <c r="E59" s="101" t="s">
        <v>160</v>
      </c>
      <c r="F59" s="94">
        <v>833</v>
      </c>
    </row>
    <row r="60" spans="1:8" s="14" customFormat="1" x14ac:dyDescent="0.2">
      <c r="A60" s="78">
        <v>53</v>
      </c>
      <c r="B60" s="95">
        <v>44636</v>
      </c>
      <c r="C60" s="102">
        <v>67</v>
      </c>
      <c r="D60" s="80" t="s">
        <v>79</v>
      </c>
      <c r="E60" s="101" t="s">
        <v>85</v>
      </c>
      <c r="F60" s="94">
        <v>-11.46</v>
      </c>
    </row>
    <row r="61" spans="1:8" s="14" customFormat="1" x14ac:dyDescent="0.2">
      <c r="A61" s="78">
        <v>54</v>
      </c>
      <c r="B61" s="95">
        <v>44637</v>
      </c>
      <c r="C61" s="102">
        <v>18</v>
      </c>
      <c r="D61" s="80" t="s">
        <v>79</v>
      </c>
      <c r="E61" s="101" t="s">
        <v>80</v>
      </c>
      <c r="F61" s="94">
        <v>595</v>
      </c>
    </row>
    <row r="62" spans="1:8" s="14" customFormat="1" x14ac:dyDescent="0.2">
      <c r="A62" s="78">
        <v>55</v>
      </c>
      <c r="B62" s="95">
        <v>44638</v>
      </c>
      <c r="C62" s="102">
        <v>657</v>
      </c>
      <c r="D62" s="80" t="s">
        <v>161</v>
      </c>
      <c r="E62" s="101" t="s">
        <v>162</v>
      </c>
      <c r="F62" s="94">
        <v>1130.3699999999999</v>
      </c>
    </row>
    <row r="63" spans="1:8" s="14" customFormat="1" x14ac:dyDescent="0.2">
      <c r="A63" s="78">
        <v>56</v>
      </c>
      <c r="B63" s="95">
        <v>44638</v>
      </c>
      <c r="C63" s="102">
        <v>658</v>
      </c>
      <c r="D63" s="80" t="s">
        <v>161</v>
      </c>
      <c r="E63" s="101" t="s">
        <v>163</v>
      </c>
      <c r="F63" s="94">
        <v>659.22</v>
      </c>
    </row>
    <row r="64" spans="1:8" s="14" customFormat="1" x14ac:dyDescent="0.2">
      <c r="A64" s="78">
        <v>57</v>
      </c>
      <c r="B64" s="95">
        <v>44638</v>
      </c>
      <c r="C64" s="102">
        <v>659</v>
      </c>
      <c r="D64" s="80" t="s">
        <v>164</v>
      </c>
      <c r="E64" s="101" t="s">
        <v>165</v>
      </c>
      <c r="F64" s="94">
        <v>221.4</v>
      </c>
    </row>
    <row r="65" spans="1:6" s="14" customFormat="1" x14ac:dyDescent="0.2">
      <c r="A65" s="78">
        <v>58</v>
      </c>
      <c r="B65" s="95">
        <v>44638</v>
      </c>
      <c r="C65" s="102">
        <v>660</v>
      </c>
      <c r="D65" s="80" t="s">
        <v>166</v>
      </c>
      <c r="E65" s="101" t="s">
        <v>167</v>
      </c>
      <c r="F65" s="94">
        <v>3073.77</v>
      </c>
    </row>
    <row r="66" spans="1:6" s="14" customFormat="1" x14ac:dyDescent="0.2">
      <c r="A66" s="78">
        <v>59</v>
      </c>
      <c r="B66" s="95">
        <v>44638</v>
      </c>
      <c r="C66" s="102">
        <v>661</v>
      </c>
      <c r="D66" s="80" t="s">
        <v>168</v>
      </c>
      <c r="E66" s="101" t="s">
        <v>169</v>
      </c>
      <c r="F66" s="94">
        <v>2067.11</v>
      </c>
    </row>
    <row r="67" spans="1:6" s="14" customFormat="1" x14ac:dyDescent="0.2">
      <c r="A67" s="78">
        <v>60</v>
      </c>
      <c r="B67" s="95">
        <v>44638</v>
      </c>
      <c r="C67" s="102">
        <v>662</v>
      </c>
      <c r="D67" s="80" t="s">
        <v>170</v>
      </c>
      <c r="E67" s="101" t="s">
        <v>171</v>
      </c>
      <c r="F67" s="94">
        <v>2529.89</v>
      </c>
    </row>
    <row r="68" spans="1:6" s="14" customFormat="1" x14ac:dyDescent="0.2">
      <c r="A68" s="78">
        <v>61</v>
      </c>
      <c r="B68" s="95">
        <v>44638</v>
      </c>
      <c r="C68" s="102">
        <v>663</v>
      </c>
      <c r="D68" s="80" t="s">
        <v>170</v>
      </c>
      <c r="E68" s="101" t="s">
        <v>172</v>
      </c>
      <c r="F68" s="94">
        <v>612</v>
      </c>
    </row>
    <row r="69" spans="1:6" s="14" customFormat="1" x14ac:dyDescent="0.2">
      <c r="A69" s="78">
        <v>62</v>
      </c>
      <c r="B69" s="95">
        <v>44638</v>
      </c>
      <c r="C69" s="102">
        <v>70</v>
      </c>
      <c r="D69" s="80" t="s">
        <v>79</v>
      </c>
      <c r="E69" s="101" t="s">
        <v>85</v>
      </c>
      <c r="F69" s="94">
        <v>-406.21</v>
      </c>
    </row>
    <row r="70" spans="1:6" s="14" customFormat="1" x14ac:dyDescent="0.2">
      <c r="A70" s="78">
        <v>63</v>
      </c>
      <c r="B70" s="95">
        <v>44641</v>
      </c>
      <c r="C70" s="102">
        <v>664</v>
      </c>
      <c r="D70" s="80" t="s">
        <v>173</v>
      </c>
      <c r="E70" s="101" t="s">
        <v>174</v>
      </c>
      <c r="F70" s="94">
        <v>773.5</v>
      </c>
    </row>
    <row r="71" spans="1:6" s="14" customFormat="1" x14ac:dyDescent="0.2">
      <c r="A71" s="78">
        <v>64</v>
      </c>
      <c r="B71" s="95">
        <v>44641</v>
      </c>
      <c r="C71" s="102">
        <v>665</v>
      </c>
      <c r="D71" s="80" t="s">
        <v>123</v>
      </c>
      <c r="E71" s="101" t="s">
        <v>175</v>
      </c>
      <c r="F71" s="94">
        <v>413.67</v>
      </c>
    </row>
    <row r="72" spans="1:6" s="14" customFormat="1" x14ac:dyDescent="0.2">
      <c r="A72" s="78">
        <v>65</v>
      </c>
      <c r="B72" s="95">
        <v>44641</v>
      </c>
      <c r="C72" s="32">
        <v>72</v>
      </c>
      <c r="D72" s="34" t="s">
        <v>79</v>
      </c>
      <c r="E72" s="35" t="s">
        <v>85</v>
      </c>
      <c r="F72" s="19">
        <v>-124.96</v>
      </c>
    </row>
    <row r="73" spans="1:6" s="14" customFormat="1" x14ac:dyDescent="0.2">
      <c r="A73" s="78">
        <v>66</v>
      </c>
      <c r="B73" s="30">
        <v>44642</v>
      </c>
      <c r="C73" s="32">
        <v>667</v>
      </c>
      <c r="D73" s="34" t="s">
        <v>96</v>
      </c>
      <c r="E73" s="35" t="s">
        <v>146</v>
      </c>
      <c r="F73" s="19">
        <v>737.8</v>
      </c>
    </row>
    <row r="74" spans="1:6" s="14" customFormat="1" x14ac:dyDescent="0.2">
      <c r="A74" s="78">
        <v>67</v>
      </c>
      <c r="B74" s="30">
        <v>44642</v>
      </c>
      <c r="C74" s="32">
        <v>668</v>
      </c>
      <c r="D74" s="34" t="s">
        <v>109</v>
      </c>
      <c r="E74" s="35" t="s">
        <v>177</v>
      </c>
      <c r="F74" s="19">
        <v>847.88</v>
      </c>
    </row>
    <row r="75" spans="1:6" s="14" customFormat="1" x14ac:dyDescent="0.2">
      <c r="A75" s="78">
        <v>68</v>
      </c>
      <c r="B75" s="30">
        <v>44642</v>
      </c>
      <c r="C75" s="32">
        <v>669</v>
      </c>
      <c r="D75" s="34" t="s">
        <v>178</v>
      </c>
      <c r="E75" s="35" t="s">
        <v>179</v>
      </c>
      <c r="F75" s="19">
        <v>238</v>
      </c>
    </row>
    <row r="76" spans="1:6" s="14" customFormat="1" x14ac:dyDescent="0.2">
      <c r="A76" s="78">
        <v>69</v>
      </c>
      <c r="B76" s="30">
        <v>44642</v>
      </c>
      <c r="C76" s="32">
        <v>670</v>
      </c>
      <c r="D76" s="34" t="s">
        <v>178</v>
      </c>
      <c r="E76" s="35" t="s">
        <v>180</v>
      </c>
      <c r="F76" s="19">
        <v>952</v>
      </c>
    </row>
    <row r="77" spans="1:6" s="14" customFormat="1" x14ac:dyDescent="0.2">
      <c r="A77" s="78">
        <v>70</v>
      </c>
      <c r="B77" s="30">
        <v>44642</v>
      </c>
      <c r="C77" s="32">
        <v>671</v>
      </c>
      <c r="D77" s="34" t="s">
        <v>181</v>
      </c>
      <c r="E77" s="35" t="s">
        <v>182</v>
      </c>
      <c r="F77" s="19">
        <v>3927</v>
      </c>
    </row>
    <row r="78" spans="1:6" s="14" customFormat="1" x14ac:dyDescent="0.2">
      <c r="A78" s="78">
        <v>71</v>
      </c>
      <c r="B78" s="30">
        <v>44643</v>
      </c>
      <c r="C78" s="32">
        <v>674</v>
      </c>
      <c r="D78" s="34" t="s">
        <v>95</v>
      </c>
      <c r="E78" s="35" t="s">
        <v>187</v>
      </c>
      <c r="F78" s="19">
        <v>1399.99</v>
      </c>
    </row>
    <row r="79" spans="1:6" s="14" customFormat="1" x14ac:dyDescent="0.2">
      <c r="A79" s="78">
        <v>72</v>
      </c>
      <c r="B79" s="30">
        <v>44643</v>
      </c>
      <c r="C79" s="32">
        <v>675</v>
      </c>
      <c r="D79" s="34" t="s">
        <v>95</v>
      </c>
      <c r="E79" s="35" t="s">
        <v>188</v>
      </c>
      <c r="F79" s="19">
        <v>549.91</v>
      </c>
    </row>
    <row r="80" spans="1:6" s="14" customFormat="1" x14ac:dyDescent="0.2">
      <c r="A80" s="78">
        <v>73</v>
      </c>
      <c r="B80" s="30">
        <v>44643</v>
      </c>
      <c r="C80" s="32">
        <v>676</v>
      </c>
      <c r="D80" s="34" t="s">
        <v>96</v>
      </c>
      <c r="E80" s="35" t="s">
        <v>146</v>
      </c>
      <c r="F80" s="19">
        <v>148.75</v>
      </c>
    </row>
    <row r="81" spans="1:7" s="14" customFormat="1" x14ac:dyDescent="0.2">
      <c r="A81" s="78">
        <v>74</v>
      </c>
      <c r="B81" s="30">
        <v>44643</v>
      </c>
      <c r="C81" s="32">
        <v>677</v>
      </c>
      <c r="D81" s="34" t="s">
        <v>189</v>
      </c>
      <c r="E81" s="35" t="s">
        <v>190</v>
      </c>
      <c r="F81" s="19">
        <v>2375.84</v>
      </c>
    </row>
    <row r="82" spans="1:7" s="14" customFormat="1" x14ac:dyDescent="0.2">
      <c r="A82" s="78">
        <v>75</v>
      </c>
      <c r="B82" s="30">
        <v>44643</v>
      </c>
      <c r="C82" s="32">
        <v>678</v>
      </c>
      <c r="D82" s="34" t="s">
        <v>191</v>
      </c>
      <c r="E82" s="35" t="s">
        <v>192</v>
      </c>
      <c r="F82" s="19">
        <v>368</v>
      </c>
    </row>
    <row r="83" spans="1:7" s="14" customFormat="1" x14ac:dyDescent="0.2">
      <c r="A83" s="78">
        <v>76</v>
      </c>
      <c r="B83" s="30">
        <v>44643</v>
      </c>
      <c r="C83" s="32">
        <v>679</v>
      </c>
      <c r="D83" s="34" t="s">
        <v>193</v>
      </c>
      <c r="E83" s="35" t="s">
        <v>194</v>
      </c>
      <c r="F83" s="19">
        <v>297.5</v>
      </c>
    </row>
    <row r="84" spans="1:7" s="14" customFormat="1" x14ac:dyDescent="0.2">
      <c r="A84" s="78">
        <v>77</v>
      </c>
      <c r="B84" s="30">
        <v>44644</v>
      </c>
      <c r="C84" s="32">
        <v>684</v>
      </c>
      <c r="D84" s="34" t="s">
        <v>95</v>
      </c>
      <c r="E84" s="35" t="s">
        <v>196</v>
      </c>
      <c r="F84" s="19">
        <v>3599.98</v>
      </c>
    </row>
    <row r="85" spans="1:7" s="14" customFormat="1" x14ac:dyDescent="0.2">
      <c r="A85" s="78">
        <v>78</v>
      </c>
      <c r="B85" s="30">
        <v>44644</v>
      </c>
      <c r="C85" s="32">
        <v>685</v>
      </c>
      <c r="D85" s="34" t="s">
        <v>197</v>
      </c>
      <c r="E85" s="35" t="s">
        <v>198</v>
      </c>
      <c r="F85" s="19">
        <v>1683.77</v>
      </c>
    </row>
    <row r="86" spans="1:7" s="14" customFormat="1" x14ac:dyDescent="0.2">
      <c r="A86" s="78">
        <v>79</v>
      </c>
      <c r="B86" s="30">
        <v>44644</v>
      </c>
      <c r="C86" s="32">
        <v>77</v>
      </c>
      <c r="D86" s="34" t="s">
        <v>79</v>
      </c>
      <c r="E86" s="35" t="s">
        <v>85</v>
      </c>
      <c r="F86" s="19">
        <v>-337.15</v>
      </c>
    </row>
    <row r="87" spans="1:7" s="14" customFormat="1" x14ac:dyDescent="0.2">
      <c r="A87" s="78">
        <v>80</v>
      </c>
      <c r="B87" s="30">
        <v>44648</v>
      </c>
      <c r="C87" s="32">
        <v>686</v>
      </c>
      <c r="D87" s="34" t="s">
        <v>164</v>
      </c>
      <c r="E87" s="35" t="s">
        <v>165</v>
      </c>
      <c r="F87" s="19">
        <v>240</v>
      </c>
    </row>
    <row r="88" spans="1:7" s="14" customFormat="1" x14ac:dyDescent="0.2">
      <c r="A88" s="78">
        <v>81</v>
      </c>
      <c r="B88" s="30">
        <v>44649</v>
      </c>
      <c r="C88" s="32">
        <v>689</v>
      </c>
      <c r="D88" s="34" t="s">
        <v>109</v>
      </c>
      <c r="E88" s="35" t="s">
        <v>200</v>
      </c>
      <c r="F88" s="19">
        <v>885.36</v>
      </c>
    </row>
    <row r="89" spans="1:7" s="14" customFormat="1" x14ac:dyDescent="0.2">
      <c r="A89" s="78">
        <v>82</v>
      </c>
      <c r="B89" s="30">
        <v>44651</v>
      </c>
      <c r="C89" s="32">
        <v>692</v>
      </c>
      <c r="D89" s="34" t="s">
        <v>201</v>
      </c>
      <c r="E89" s="35" t="s">
        <v>202</v>
      </c>
      <c r="F89" s="19">
        <v>1016</v>
      </c>
    </row>
    <row r="90" spans="1:7" s="14" customFormat="1" x14ac:dyDescent="0.2">
      <c r="A90" s="78">
        <v>83</v>
      </c>
      <c r="B90" s="30">
        <v>44651</v>
      </c>
      <c r="C90" s="32">
        <v>693</v>
      </c>
      <c r="D90" s="34" t="s">
        <v>203</v>
      </c>
      <c r="E90" s="35" t="s">
        <v>204</v>
      </c>
      <c r="F90" s="19">
        <v>862.75</v>
      </c>
    </row>
    <row r="91" spans="1:7" s="14" customFormat="1" x14ac:dyDescent="0.2">
      <c r="A91" s="78">
        <v>84</v>
      </c>
      <c r="B91" s="30">
        <v>44651</v>
      </c>
      <c r="C91" s="32">
        <v>694</v>
      </c>
      <c r="D91" s="34" t="s">
        <v>176</v>
      </c>
      <c r="E91" s="35" t="s">
        <v>205</v>
      </c>
      <c r="F91" s="19">
        <v>40078.01</v>
      </c>
    </row>
    <row r="92" spans="1:7" s="14" customFormat="1" x14ac:dyDescent="0.2">
      <c r="A92" s="78">
        <v>85</v>
      </c>
      <c r="B92" s="30">
        <v>44651</v>
      </c>
      <c r="C92" s="32">
        <v>695</v>
      </c>
      <c r="D92" s="34" t="s">
        <v>203</v>
      </c>
      <c r="E92" s="35" t="s">
        <v>206</v>
      </c>
      <c r="F92" s="19">
        <v>178.5</v>
      </c>
    </row>
    <row r="93" spans="1:7" s="14" customFormat="1" x14ac:dyDescent="0.2">
      <c r="A93" s="78">
        <v>86</v>
      </c>
      <c r="B93" s="30"/>
      <c r="C93" s="32"/>
      <c r="D93" s="34" t="s">
        <v>75</v>
      </c>
      <c r="E93" s="34" t="s">
        <v>75</v>
      </c>
      <c r="F93" s="19">
        <v>1954.56</v>
      </c>
    </row>
    <row r="94" spans="1:7" s="14" customFormat="1" x14ac:dyDescent="0.2">
      <c r="A94" s="78">
        <v>87</v>
      </c>
      <c r="B94" s="30"/>
      <c r="C94" s="32"/>
      <c r="D94" s="35" t="s">
        <v>78</v>
      </c>
      <c r="E94" s="35" t="s">
        <v>78</v>
      </c>
      <c r="F94" s="19">
        <v>494.59</v>
      </c>
    </row>
    <row r="95" spans="1:7" s="14" customFormat="1" x14ac:dyDescent="0.2">
      <c r="A95" s="78">
        <v>88</v>
      </c>
      <c r="B95" s="30"/>
      <c r="C95" s="32"/>
      <c r="D95" s="35" t="s">
        <v>76</v>
      </c>
      <c r="E95" s="35" t="s">
        <v>77</v>
      </c>
      <c r="F95" s="19"/>
    </row>
    <row r="96" spans="1:7" s="14" customFormat="1" ht="15.75" thickBot="1" x14ac:dyDescent="0.3">
      <c r="A96" s="160" t="s">
        <v>212</v>
      </c>
      <c r="B96" s="161"/>
      <c r="C96" s="161"/>
      <c r="D96" s="161"/>
      <c r="E96" s="161"/>
      <c r="F96" s="158">
        <f>SUM(F8:F94)</f>
        <v>321340.66000000003</v>
      </c>
      <c r="G96" s="157"/>
    </row>
    <row r="98" spans="6:6" x14ac:dyDescent="0.2">
      <c r="F98" s="12"/>
    </row>
    <row r="99" spans="6:6" x14ac:dyDescent="0.2">
      <c r="F99" s="12"/>
    </row>
    <row r="100" spans="6:6" x14ac:dyDescent="0.2">
      <c r="F100" s="12"/>
    </row>
    <row r="101" spans="6:6" x14ac:dyDescent="0.2">
      <c r="F101" s="13"/>
    </row>
    <row r="102" spans="6:6" x14ac:dyDescent="0.2">
      <c r="F102" s="12"/>
    </row>
  </sheetData>
  <sheetProtection password="CC71" sheet="1" objects="1" scenarios="1"/>
  <mergeCells count="2">
    <mergeCell ref="A5:C5"/>
    <mergeCell ref="A96:E96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12" sqref="A12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207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43" t="s">
        <v>19</v>
      </c>
      <c r="B7" s="44" t="s">
        <v>20</v>
      </c>
      <c r="C7" s="44" t="s">
        <v>22</v>
      </c>
      <c r="D7" s="44" t="s">
        <v>21</v>
      </c>
      <c r="E7" s="3" t="s">
        <v>16</v>
      </c>
    </row>
    <row r="8" spans="1:5" x14ac:dyDescent="0.2">
      <c r="A8" s="90"/>
      <c r="B8" s="88"/>
      <c r="C8" s="91"/>
      <c r="D8" s="91"/>
      <c r="E8" s="85"/>
    </row>
    <row r="9" spans="1:5" x14ac:dyDescent="0.2">
      <c r="A9" s="93"/>
      <c r="B9" s="89"/>
      <c r="C9" s="92"/>
      <c r="D9" s="92"/>
      <c r="E9" s="87"/>
    </row>
    <row r="10" spans="1:5" x14ac:dyDescent="0.2">
      <c r="A10" s="93"/>
      <c r="B10" s="89"/>
      <c r="C10" s="92"/>
      <c r="D10" s="92"/>
      <c r="E10" s="87"/>
    </row>
    <row r="11" spans="1:5" ht="13.5" thickBot="1" x14ac:dyDescent="0.25">
      <c r="A11" s="160" t="s">
        <v>213</v>
      </c>
      <c r="B11" s="161"/>
      <c r="C11" s="161"/>
      <c r="D11" s="7"/>
      <c r="E11" s="84">
        <f>SUM(E8:E10)</f>
        <v>0</v>
      </c>
    </row>
    <row r="19" spans="1:1" ht="15" x14ac:dyDescent="0.2">
      <c r="A19" s="9"/>
    </row>
    <row r="20" spans="1:1" ht="15" x14ac:dyDescent="0.2">
      <c r="A20" s="9"/>
    </row>
    <row r="21" spans="1:1" ht="15" x14ac:dyDescent="0.2">
      <c r="A21" s="9"/>
    </row>
    <row r="22" spans="1:1" ht="15" x14ac:dyDescent="0.2">
      <c r="A22" s="9"/>
    </row>
  </sheetData>
  <sheetProtection password="CC71" sheet="1" objects="1" scenario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3" workbookViewId="0">
      <selection activeCell="A5" sqref="A5:C5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1.71093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70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59" t="s">
        <v>208</v>
      </c>
      <c r="B5" s="159"/>
      <c r="C5" s="159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6" t="s">
        <v>23</v>
      </c>
      <c r="B8" s="37" t="s">
        <v>6</v>
      </c>
      <c r="C8" s="37" t="s">
        <v>7</v>
      </c>
      <c r="D8" s="37" t="s">
        <v>8</v>
      </c>
      <c r="E8" s="38" t="s">
        <v>3</v>
      </c>
      <c r="F8" s="39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71" t="s">
        <v>53</v>
      </c>
      <c r="B9" s="55"/>
      <c r="C9" s="55"/>
      <c r="D9" s="56">
        <v>23418</v>
      </c>
      <c r="E9" s="57"/>
      <c r="F9" s="58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59" t="s">
        <v>55</v>
      </c>
      <c r="B10" s="55" t="s">
        <v>134</v>
      </c>
      <c r="C10" s="55">
        <v>9</v>
      </c>
      <c r="D10" s="60">
        <v>201</v>
      </c>
      <c r="E10" s="57" t="s">
        <v>23</v>
      </c>
      <c r="F10" s="63" t="s">
        <v>62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4" t="s">
        <v>23</v>
      </c>
      <c r="B11" s="55" t="s">
        <v>134</v>
      </c>
      <c r="C11" s="55">
        <v>9</v>
      </c>
      <c r="D11" s="60">
        <v>201</v>
      </c>
      <c r="E11" s="57" t="s">
        <v>23</v>
      </c>
      <c r="F11" s="63" t="s">
        <v>56</v>
      </c>
    </row>
    <row r="12" spans="1:15" ht="25.5" x14ac:dyDescent="0.2">
      <c r="A12" s="54" t="s">
        <v>23</v>
      </c>
      <c r="B12" s="55" t="s">
        <v>134</v>
      </c>
      <c r="C12" s="55">
        <v>9</v>
      </c>
      <c r="D12" s="60">
        <v>202</v>
      </c>
      <c r="E12" s="57" t="s">
        <v>23</v>
      </c>
      <c r="F12" s="63" t="s">
        <v>67</v>
      </c>
    </row>
    <row r="13" spans="1:15" ht="25.5" x14ac:dyDescent="0.2">
      <c r="A13" s="54" t="s">
        <v>23</v>
      </c>
      <c r="B13" s="55" t="s">
        <v>134</v>
      </c>
      <c r="C13" s="55">
        <v>9</v>
      </c>
      <c r="D13" s="60">
        <v>202</v>
      </c>
      <c r="E13" s="57" t="s">
        <v>23</v>
      </c>
      <c r="F13" s="63" t="s">
        <v>57</v>
      </c>
    </row>
    <row r="14" spans="1:15" ht="25.5" x14ac:dyDescent="0.2">
      <c r="A14" s="54" t="s">
        <v>23</v>
      </c>
      <c r="B14" s="55" t="s">
        <v>134</v>
      </c>
      <c r="C14" s="55">
        <v>9</v>
      </c>
      <c r="D14" s="60">
        <v>202</v>
      </c>
      <c r="E14" s="57" t="s">
        <v>23</v>
      </c>
      <c r="F14" s="63" t="s">
        <v>57</v>
      </c>
    </row>
    <row r="15" spans="1:15" ht="25.5" x14ac:dyDescent="0.2">
      <c r="A15" s="54" t="s">
        <v>23</v>
      </c>
      <c r="B15" s="55" t="s">
        <v>134</v>
      </c>
      <c r="C15" s="55">
        <v>9</v>
      </c>
      <c r="D15" s="60">
        <v>202</v>
      </c>
      <c r="E15" s="57" t="s">
        <v>23</v>
      </c>
      <c r="F15" s="63" t="s">
        <v>57</v>
      </c>
    </row>
    <row r="16" spans="1:15" x14ac:dyDescent="0.2">
      <c r="A16" s="54" t="s">
        <v>23</v>
      </c>
      <c r="B16" s="55" t="s">
        <v>134</v>
      </c>
      <c r="C16" s="55">
        <v>9</v>
      </c>
      <c r="D16" s="60">
        <v>135</v>
      </c>
      <c r="E16" s="57" t="s">
        <v>23</v>
      </c>
      <c r="F16" s="64" t="s">
        <v>58</v>
      </c>
    </row>
    <row r="17" spans="1:6" x14ac:dyDescent="0.2">
      <c r="A17" s="54" t="s">
        <v>23</v>
      </c>
      <c r="B17" s="55" t="s">
        <v>134</v>
      </c>
      <c r="C17" s="55">
        <v>9</v>
      </c>
      <c r="D17" s="60">
        <v>725</v>
      </c>
      <c r="E17" s="57" t="s">
        <v>23</v>
      </c>
      <c r="F17" s="64" t="s">
        <v>63</v>
      </c>
    </row>
    <row r="18" spans="1:6" x14ac:dyDescent="0.2">
      <c r="A18" s="59" t="s">
        <v>54</v>
      </c>
      <c r="B18" s="55" t="s">
        <v>134</v>
      </c>
      <c r="C18" s="55" t="s">
        <v>23</v>
      </c>
      <c r="D18" s="56">
        <f>SUM(D10:D17)</f>
        <v>2070</v>
      </c>
      <c r="E18" s="57" t="s">
        <v>23</v>
      </c>
      <c r="F18" s="65"/>
    </row>
    <row r="19" spans="1:6" x14ac:dyDescent="0.2">
      <c r="A19" s="54" t="s">
        <v>23</v>
      </c>
      <c r="B19" s="55" t="s">
        <v>134</v>
      </c>
      <c r="C19" s="55" t="s">
        <v>23</v>
      </c>
      <c r="D19" s="55" t="s">
        <v>23</v>
      </c>
      <c r="E19" s="57">
        <f>SUM(D9+D18)</f>
        <v>25488</v>
      </c>
      <c r="F19" s="65" t="s">
        <v>23</v>
      </c>
    </row>
    <row r="20" spans="1:6" ht="25.5" x14ac:dyDescent="0.2">
      <c r="A20" s="71" t="s">
        <v>59</v>
      </c>
      <c r="B20" s="55" t="s">
        <v>134</v>
      </c>
      <c r="C20" s="55" t="s">
        <v>23</v>
      </c>
      <c r="D20" s="56">
        <v>1147506</v>
      </c>
      <c r="E20" s="57" t="s">
        <v>23</v>
      </c>
      <c r="F20" s="65" t="s">
        <v>23</v>
      </c>
    </row>
    <row r="21" spans="1:6" ht="25.5" x14ac:dyDescent="0.2">
      <c r="A21" s="59" t="s">
        <v>61</v>
      </c>
      <c r="B21" s="55" t="s">
        <v>134</v>
      </c>
      <c r="C21" s="55">
        <v>9</v>
      </c>
      <c r="D21" s="53">
        <v>9891</v>
      </c>
      <c r="E21" s="57" t="s">
        <v>23</v>
      </c>
      <c r="F21" s="61" t="s">
        <v>67</v>
      </c>
    </row>
    <row r="22" spans="1:6" ht="25.5" x14ac:dyDescent="0.2">
      <c r="A22" s="54" t="s">
        <v>23</v>
      </c>
      <c r="B22" s="55" t="s">
        <v>134</v>
      </c>
      <c r="C22" s="55">
        <v>9</v>
      </c>
      <c r="D22" s="53">
        <v>9891</v>
      </c>
      <c r="E22" s="57" t="s">
        <v>23</v>
      </c>
      <c r="F22" s="61" t="s">
        <v>56</v>
      </c>
    </row>
    <row r="23" spans="1:6" x14ac:dyDescent="0.2">
      <c r="A23" s="54" t="s">
        <v>23</v>
      </c>
      <c r="B23" s="55" t="s">
        <v>134</v>
      </c>
      <c r="C23" s="55">
        <v>9</v>
      </c>
      <c r="D23" s="53">
        <v>9891</v>
      </c>
      <c r="E23" s="57" t="s">
        <v>23</v>
      </c>
      <c r="F23" s="61" t="s">
        <v>68</v>
      </c>
    </row>
    <row r="24" spans="1:6" ht="25.5" x14ac:dyDescent="0.2">
      <c r="A24" s="54" t="s">
        <v>23</v>
      </c>
      <c r="B24" s="55" t="s">
        <v>134</v>
      </c>
      <c r="C24" s="55">
        <v>9</v>
      </c>
      <c r="D24" s="53">
        <v>9891</v>
      </c>
      <c r="E24" s="57" t="s">
        <v>23</v>
      </c>
      <c r="F24" s="61" t="s">
        <v>62</v>
      </c>
    </row>
    <row r="25" spans="1:6" ht="25.5" x14ac:dyDescent="0.2">
      <c r="A25" s="54" t="s">
        <v>23</v>
      </c>
      <c r="B25" s="55" t="s">
        <v>134</v>
      </c>
      <c r="C25" s="55">
        <v>9</v>
      </c>
      <c r="D25" s="53">
        <v>9892</v>
      </c>
      <c r="E25" s="57" t="s">
        <v>23</v>
      </c>
      <c r="F25" s="61" t="s">
        <v>62</v>
      </c>
    </row>
    <row r="26" spans="1:6" ht="25.5" x14ac:dyDescent="0.2">
      <c r="A26" s="54" t="s">
        <v>23</v>
      </c>
      <c r="B26" s="55" t="s">
        <v>134</v>
      </c>
      <c r="C26" s="55">
        <v>9</v>
      </c>
      <c r="D26" s="53">
        <v>9892</v>
      </c>
      <c r="E26" s="57" t="s">
        <v>23</v>
      </c>
      <c r="F26" s="61" t="s">
        <v>62</v>
      </c>
    </row>
    <row r="27" spans="1:6" x14ac:dyDescent="0.2">
      <c r="A27" s="54" t="s">
        <v>23</v>
      </c>
      <c r="B27" s="55" t="s">
        <v>134</v>
      </c>
      <c r="C27" s="55">
        <v>9</v>
      </c>
      <c r="D27" s="53">
        <v>6591</v>
      </c>
      <c r="E27" s="57" t="s">
        <v>23</v>
      </c>
      <c r="F27" s="62" t="s">
        <v>31</v>
      </c>
    </row>
    <row r="28" spans="1:6" x14ac:dyDescent="0.2">
      <c r="A28" s="54" t="s">
        <v>23</v>
      </c>
      <c r="B28" s="55" t="s">
        <v>134</v>
      </c>
      <c r="C28" s="55">
        <v>9</v>
      </c>
      <c r="D28" s="53">
        <v>35503</v>
      </c>
      <c r="E28" s="57" t="s">
        <v>23</v>
      </c>
      <c r="F28" s="62" t="s">
        <v>63</v>
      </c>
    </row>
    <row r="29" spans="1:6" x14ac:dyDescent="0.2">
      <c r="A29" s="59" t="s">
        <v>60</v>
      </c>
      <c r="B29" s="55"/>
      <c r="C29" s="55" t="s">
        <v>23</v>
      </c>
      <c r="D29" s="56">
        <f>SUM(D21:D28)</f>
        <v>101442</v>
      </c>
      <c r="E29" s="57" t="s">
        <v>23</v>
      </c>
      <c r="F29" s="65" t="s">
        <v>23</v>
      </c>
    </row>
    <row r="30" spans="1:6" ht="15" thickBot="1" x14ac:dyDescent="0.25">
      <c r="A30" s="66" t="s">
        <v>23</v>
      </c>
      <c r="B30" s="67" t="s">
        <v>23</v>
      </c>
      <c r="C30" s="67" t="s">
        <v>23</v>
      </c>
      <c r="D30" s="68" t="s">
        <v>23</v>
      </c>
      <c r="E30" s="69">
        <f>SUM(D20+D29)</f>
        <v>1248948</v>
      </c>
      <c r="F30" s="70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10" sqref="A10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6"/>
      <c r="E1" s="6"/>
    </row>
    <row r="2" spans="1:5" x14ac:dyDescent="0.25">
      <c r="A2" s="8"/>
      <c r="B2" s="8"/>
      <c r="C2" s="8"/>
      <c r="D2" s="8"/>
      <c r="E2" s="8"/>
    </row>
    <row r="3" spans="1:5" x14ac:dyDescent="0.25">
      <c r="A3" s="1" t="s">
        <v>73</v>
      </c>
      <c r="B3" s="8"/>
      <c r="C3" s="8"/>
      <c r="D3" s="6"/>
      <c r="E3" s="6"/>
    </row>
    <row r="4" spans="1:5" x14ac:dyDescent="0.25">
      <c r="A4" s="6"/>
      <c r="B4" s="1"/>
      <c r="C4" s="1"/>
      <c r="D4" s="6"/>
      <c r="E4" s="6"/>
    </row>
    <row r="5" spans="1:5" x14ac:dyDescent="0.25">
      <c r="A5" s="81" t="s">
        <v>5</v>
      </c>
      <c r="B5" s="1" t="s">
        <v>209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25">
      <c r="A7" s="43" t="s">
        <v>19</v>
      </c>
      <c r="B7" s="44" t="s">
        <v>20</v>
      </c>
      <c r="C7" s="44" t="s">
        <v>22</v>
      </c>
      <c r="D7" s="44" t="s">
        <v>21</v>
      </c>
      <c r="E7" s="3" t="s">
        <v>16</v>
      </c>
    </row>
    <row r="8" spans="1:5" x14ac:dyDescent="0.25">
      <c r="A8" s="82" t="s">
        <v>210</v>
      </c>
      <c r="B8" s="77">
        <v>22</v>
      </c>
      <c r="C8" s="42" t="s">
        <v>79</v>
      </c>
      <c r="D8" s="42" t="s">
        <v>211</v>
      </c>
      <c r="E8" s="83">
        <v>17884.11</v>
      </c>
    </row>
    <row r="9" spans="1:5" ht="15.75" thickBot="1" x14ac:dyDescent="0.3">
      <c r="A9" s="160" t="s">
        <v>213</v>
      </c>
      <c r="B9" s="161"/>
      <c r="C9" s="161"/>
      <c r="D9" s="7"/>
      <c r="E9" s="86">
        <f>SUM(E8)</f>
        <v>17884.11</v>
      </c>
    </row>
  </sheetData>
  <sheetProtection password="CC71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2022-04-11T11:53:25Z</dcterms:modified>
</cp:coreProperties>
</file>