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 activeTab="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121" i="2" l="1"/>
  <c r="D183" i="5" l="1"/>
  <c r="E184" i="5" s="1"/>
  <c r="D70" i="5" l="1"/>
  <c r="E71" i="5" l="1"/>
  <c r="D29" i="7" l="1"/>
  <c r="D18" i="7"/>
  <c r="D193" i="5" l="1"/>
  <c r="D156" i="5" l="1"/>
  <c r="D163" i="5"/>
  <c r="D173" i="5" l="1"/>
  <c r="E11" i="4" l="1"/>
  <c r="D112" i="5" l="1"/>
  <c r="E9" i="8" l="1"/>
  <c r="D188" i="5" l="1"/>
  <c r="E30" i="7" l="1"/>
  <c r="E19" i="7"/>
  <c r="E10" i="6" l="1"/>
  <c r="E189" i="5" l="1"/>
  <c r="E113" i="5" l="1"/>
  <c r="E194" i="5" l="1"/>
  <c r="E174" i="5" l="1"/>
  <c r="E164" i="5"/>
  <c r="E157" i="5"/>
  <c r="E195" i="5" l="1"/>
</calcChain>
</file>

<file path=xl/sharedStrings.xml><?xml version="1.0" encoding="utf-8"?>
<sst xmlns="http://schemas.openxmlformats.org/spreadsheetml/2006/main" count="953" uniqueCount="212">
  <si>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</si>
  <si>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</si>
  <si>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</si>
  <si>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</si>
  <si>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</si>
  <si>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</si>
  <si>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</si>
  <si>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</si>
  <si>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</si>
  <si>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</si>
  <si>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</si>
  <si>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</si>
  <si>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</si>
  <si>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</si>
  <si>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</si>
  <si>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</si>
  <si>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</si>
  <si>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</si>
  <si>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</si>
  <si>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</si>
  <si>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</si>
  <si>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</si>
  <si>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</si>
  <si>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</si>
  <si>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</si>
  <si>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</si>
  <si>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</si>
  <si>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</si>
  <si>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</si>
  <si>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</si>
  <si>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</si>
  <si>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</si>
  <si>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</si>
  <si>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</si>
  <si>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</si>
  <si>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</si>
  <si>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</si>
  <si>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</si>
  <si>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</si>
  <si>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</si>
  <si>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</si>
  <si>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</si>
  <si>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</si>
  <si>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</si>
  <si>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</si>
  <si>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</si>
  <si>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</si>
  <si>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</si>
  <si>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</si>
  <si>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</si>
  <si>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</si>
  <si>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</si>
  <si>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</si>
  <si>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</si>
  <si>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</si>
  <si>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</si>
  <si>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</si>
  <si>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</si>
  <si>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</si>
  <si>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</si>
  <si>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</si>
  <si>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</si>
  <si>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</si>
  <si>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</si>
  <si>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</si>
  <si>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</si>
  <si>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</si>
  <si>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</si>
  <si>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</si>
  <si>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</si>
  <si>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</si>
  <si>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</si>
  <si>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 xml:space="preserve">CAP 55 02 01 "CONTRIBUTII SI COTIZATII LA ORGANISMELE INTERNATIONALE" </t>
  </si>
  <si>
    <t>OSIM</t>
  </si>
  <si>
    <t>VARSAMINTE PT.PERS.CU HANDICAP NEINCADRATE-2022</t>
  </si>
  <si>
    <t>PROFESIONAL GLOBAL PRESS SRL</t>
  </si>
  <si>
    <t>REINTREGIRE CONT</t>
  </si>
  <si>
    <t>BTM CORPORATE SECURITY SRL</t>
  </si>
  <si>
    <t>ARCHIVIT SRL</t>
  </si>
  <si>
    <t>VODAFONE ROMANIA SA</t>
  </si>
  <si>
    <t>MIDA SOFT BUSINESS SRL</t>
  </si>
  <si>
    <t>DNS BIROTICA SRL</t>
  </si>
  <si>
    <t>ENGIE ROMANIA SA</t>
  </si>
  <si>
    <t>WECO TMC SRL</t>
  </si>
  <si>
    <t>NANO SET IT SRL</t>
  </si>
  <si>
    <t>DEFLECTOR AER CONDITIONAT</t>
  </si>
  <si>
    <t>ALIMENTARE CONT CARD SALARIU BTRL</t>
  </si>
  <si>
    <t>ALIMENTARE CONT CARD SALARIU RAIFFEISEN</t>
  </si>
  <si>
    <t>GARANTIE MATERIALA GESTIONARI OSIM</t>
  </si>
  <si>
    <t>SQUARE PARKING SRL</t>
  </si>
  <si>
    <t>TORNADO GOMAR TRADE SRL</t>
  </si>
  <si>
    <t>EXPEDIERI EXPRES</t>
  </si>
  <si>
    <t>MERTECOM SRL</t>
  </si>
  <si>
    <t>INTERNTIONAL FILING FEES</t>
  </si>
  <si>
    <t>01-30 IUNIE</t>
  </si>
  <si>
    <t>iunie</t>
  </si>
  <si>
    <t>SERV. CAZARE CURS</t>
  </si>
  <si>
    <t>perioada: 01-30 IUNIE</t>
  </si>
  <si>
    <t>INCARCARE FREON AUTO OSIM</t>
  </si>
  <si>
    <t>PFA SCHIOPU REBECA</t>
  </si>
  <si>
    <t>PRESTARI SERV. MAI 2022</t>
  </si>
  <si>
    <t>PLANET SAFE SRL</t>
  </si>
  <si>
    <t>SEIF DE BIROU</t>
  </si>
  <si>
    <t>RCS RDS</t>
  </si>
  <si>
    <t>DOSARE INCOPCIAT</t>
  </si>
  <si>
    <t>DISPENSER PROSOP</t>
  </si>
  <si>
    <t>OPTIM CONCEPT DESIGN SRL</t>
  </si>
  <si>
    <t>MENT.ECHIPAM. CLIMATIZARE MAI 2022</t>
  </si>
  <si>
    <t>ASCENSORUL SA</t>
  </si>
  <si>
    <t>MARKERE CU VOPSEA</t>
  </si>
  <si>
    <t>PIESE SCHIMB ECHIPAM. XEROX</t>
  </si>
  <si>
    <t>PFA STANCIU ELENA</t>
  </si>
  <si>
    <t>PFA MOISE CARMELA</t>
  </si>
  <si>
    <t>CENTRUL DE FORMARE APSAP</t>
  </si>
  <si>
    <t xml:space="preserve">TAXA CURS PERFECTIONARE </t>
  </si>
  <si>
    <t>RA MONITORUL OFICIAL</t>
  </si>
  <si>
    <t>PUBLICARE ANUNT CONCURS POSTURI</t>
  </si>
  <si>
    <t>TAXA ANUNT PUBLICITAR CONCURSURI</t>
  </si>
  <si>
    <t>LECOM BIROTICA ARDEAL SRL</t>
  </si>
  <si>
    <t>PRODUSE PAPETARIE</t>
  </si>
  <si>
    <t>CVAL.SERV.MEDICAL</t>
  </si>
  <si>
    <t>PERLA ECO CLEAN SRL</t>
  </si>
  <si>
    <t>SERV.CURATENIE MAI 2022</t>
  </si>
  <si>
    <t>DHL INTERNATIONAL ROM. SRL</t>
  </si>
  <si>
    <t>RIDICARE NUMERAR</t>
  </si>
  <si>
    <t>DEPUNERE NUMERAR - REINTREGIRE CONT</t>
  </si>
  <si>
    <t>CENTRO INVEST CONSULT SRL</t>
  </si>
  <si>
    <t>SERV.TEL. FIXA</t>
  </si>
  <si>
    <t>SERV. TEL. MOB. MAI 2022</t>
  </si>
  <si>
    <t>SERV. WI-FI MAI 2022</t>
  </si>
  <si>
    <t>SERV. PAZA MAI 2022</t>
  </si>
  <si>
    <t>CONSUM GAZE MAI 2022</t>
  </si>
  <si>
    <t>COVOR CAUCIUC SKODA</t>
  </si>
  <si>
    <t>STOCARE ARHIVA MAI 2022</t>
  </si>
  <si>
    <t>AMBALARE SI VANZARE CUTII</t>
  </si>
  <si>
    <t>OFFICE MAX SRL</t>
  </si>
  <si>
    <t>HARTIE SPECIALA A4</t>
  </si>
  <si>
    <t>BONURI PRE-TRANS-REST</t>
  </si>
  <si>
    <t>TABLA MAGNETICA</t>
  </si>
  <si>
    <t>MIDOCAR SRL</t>
  </si>
  <si>
    <t>PLACUTE FRANA SKODA</t>
  </si>
  <si>
    <t>DIGITRONIX TECHNOLOGY SRL</t>
  </si>
  <si>
    <t>MENT.ECHIPAM.  IT  MAI 2022</t>
  </si>
  <si>
    <t>COMPREST DINAMIC SERV SRL</t>
  </si>
  <si>
    <t>SERVICII DDD</t>
  </si>
  <si>
    <t>FUND. CENTRUL DE FORM. APSAP</t>
  </si>
  <si>
    <t>TAXA SERV. CAZARE CURS</t>
  </si>
  <si>
    <t>EXPERT AKTIV GROUP SRL</t>
  </si>
  <si>
    <t>SERV. HOTELIERE CURS</t>
  </si>
  <si>
    <t>ABONAM. PARCARE</t>
  </si>
  <si>
    <t>CUMPANA 1993 SRL</t>
  </si>
  <si>
    <t>PACHET BIDOANE APA 19L MAI 2022</t>
  </si>
  <si>
    <t>ABONAM. INTERNET IUNIE 2022</t>
  </si>
  <si>
    <t>COMP. MUNICIP. IMOB. SA</t>
  </si>
  <si>
    <t>FOLOSINTA SPATIU IUNIE 2022</t>
  </si>
  <si>
    <t>01-31 IUNIE</t>
  </si>
  <si>
    <t>Total plati IUNIE</t>
  </si>
  <si>
    <t>TOTAL iunie</t>
  </si>
  <si>
    <t>APA NOVA BUCURESTI SA</t>
  </si>
  <si>
    <t>CVAL. SERV. APA MAI 2022</t>
  </si>
  <si>
    <t>CVAL. SCHIMBARE JANTE SKODA</t>
  </si>
  <si>
    <t>CVAL. SERVICII DDD</t>
  </si>
  <si>
    <t>ASOC. DE PROPRIETARI I. GHICA</t>
  </si>
  <si>
    <t>CVAL. INTRETINERE I. GHICA 01.01 - 31.03.2022</t>
  </si>
  <si>
    <t>CVAL. GAZE I. GHICA 01.01 - 31.03.2022</t>
  </si>
  <si>
    <t>WASTE TONER</t>
  </si>
  <si>
    <t>PIESE SCHIMB ASCENSOARE</t>
  </si>
  <si>
    <t>CRISTALSOFT SRL</t>
  </si>
  <si>
    <t>SERV.MENT. SOFT CONTAB IUNIE 2022</t>
  </si>
  <si>
    <t>CENTRUL MEDICAL UNIREA</t>
  </si>
  <si>
    <t>SERV.MEDICINA MUNCII MAI 2022</t>
  </si>
  <si>
    <t>ENEL ENERGIE MUNTENIA SA</t>
  </si>
  <si>
    <t>CONSUM ENERG.EL. 02.01 - 30.04.2022</t>
  </si>
  <si>
    <t>AVANS CO</t>
  </si>
  <si>
    <t>DANTE INTERNATIONAL SA</t>
  </si>
  <si>
    <t>CVAL. DISTRUGATOR DOCUMENTE</t>
  </si>
  <si>
    <t>TOTAL EUROCONSTRUCT SRL</t>
  </si>
  <si>
    <t>SERV. INTOCMIRE PROIECT</t>
  </si>
  <si>
    <t>PFA MIU ALEXANDRU DOREL</t>
  </si>
  <si>
    <t>SERV.MENTENANTA SIST.EL. IUNIE 2022</t>
  </si>
  <si>
    <t>CENTRAL SERVICE INSTAL SRL</t>
  </si>
  <si>
    <t>REVIZIE ECHIPAM. CENTRALA HIDROFOR</t>
  </si>
  <si>
    <t>ROMANIA TRAVEL PLUS SRL</t>
  </si>
  <si>
    <t>CVAL. BILET AVION</t>
  </si>
  <si>
    <t>CN POSTA ROMANA</t>
  </si>
  <si>
    <t>CVAL. ALIMENTARE MASINA DE FRANCAT</t>
  </si>
  <si>
    <t>CTCE PIATRA NEAMT</t>
  </si>
  <si>
    <t>ACTUALIZARE LEGIS LUNA IUNIE 2022</t>
  </si>
  <si>
    <t>CONSUM ENERG EL. MAI 2022</t>
  </si>
  <si>
    <t>MINISTERUL AFACERILOR EXTERNE</t>
  </si>
  <si>
    <t>CVAL. TAXA CONFECT. PASAP. SERV</t>
  </si>
  <si>
    <t>MOBEXPERT BANEASA SRL</t>
  </si>
  <si>
    <t>CEAS PERETE FABIAN ALB/AURIU</t>
  </si>
  <si>
    <t>ASIGURARE MEDICALA CALATORIE</t>
  </si>
  <si>
    <t>MENTENANTA ECHIPAM. CLIMATIZARE</t>
  </si>
  <si>
    <t>CLIMATICO LINE SRL</t>
  </si>
  <si>
    <t>APARAT AER CONDITIONAT</t>
  </si>
  <si>
    <t>DIR. GEN. DE SALUBRITATE SECT.3</t>
  </si>
  <si>
    <t>COLECTARE SI TRANSPORT DESEURI</t>
  </si>
  <si>
    <t>OLIMPIC INTERNATIONAL TURISM SRL</t>
  </si>
  <si>
    <t>ROBOSTO LOGISTIK SRL</t>
  </si>
  <si>
    <t>SERV.MANAG SI CONSULT SSM</t>
  </si>
  <si>
    <t>RA RASIROM</t>
  </si>
  <si>
    <t>SERV. MENTENANTA</t>
  </si>
  <si>
    <t>PFA BADEA ANTONIA</t>
  </si>
  <si>
    <t>PRESTARI SERV. IUNIE 2022</t>
  </si>
  <si>
    <t>TIK COMMUNICATIONS SRL</t>
  </si>
  <si>
    <t>SWITCH-URI DGS</t>
  </si>
  <si>
    <t>17.06.2022</t>
  </si>
  <si>
    <t>CVAL. EXPEDIERI EXPRES</t>
  </si>
  <si>
    <t>comision</t>
  </si>
  <si>
    <t>depl ext 20.06.02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</si>
</sst>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0" fontId="26" fillId="24" borderId="17" xfId="40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0" fontId="1" fillId="0" borderId="19" xfId="40" applyFont="1" applyFill="1" applyBorder="1" applyAlignment="1">
      <alignment horizontal="center" vertical="center" wrapText="1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5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5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0" fontId="1" fillId="0" borderId="24" xfId="40" applyFont="1" applyFill="1" applyBorder="1" applyAlignment="1">
      <alignment horizontal="center" vertical="center" wrapText="1"/>
    </xf>
    <xf numFmtId="4" fontId="20" fillId="0" borderId="19" xfId="40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4" fontId="25" fillId="25" borderId="0" xfId="0" applyNumberFormat="1" applyFont="1" applyFill="1"/>
    <xf numFmtId="4" fontId="1" fillId="24" borderId="20" xfId="40" applyNumberFormat="1" applyFont="1" applyFill="1" applyBorder="1" applyAlignment="1">
      <alignment horizontal="right" vertical="center"/>
    </xf>
    <xf numFmtId="4" fontId="26" fillId="24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D10" sqref="D10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68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94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5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6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7">
        <v>100689</v>
      </c>
      <c r="E7" s="16" t="s">
        <v>23</v>
      </c>
      <c r="F7" s="18" t="s">
        <v>23</v>
      </c>
    </row>
    <row r="8" spans="1:6" ht="51" x14ac:dyDescent="0.2">
      <c r="A8" s="48" t="s">
        <v>39</v>
      </c>
      <c r="B8" s="15" t="s">
        <v>95</v>
      </c>
      <c r="C8" s="15">
        <v>9</v>
      </c>
      <c r="D8" s="75">
        <v>18437</v>
      </c>
      <c r="E8" s="16" t="s">
        <v>23</v>
      </c>
      <c r="F8" s="33" t="s">
        <v>74</v>
      </c>
    </row>
    <row r="9" spans="1:6" ht="47.25" customHeight="1" x14ac:dyDescent="0.2">
      <c r="A9" s="31" t="s">
        <v>38</v>
      </c>
      <c r="B9" s="15" t="s">
        <v>23</v>
      </c>
      <c r="C9" s="15" t="s">
        <v>23</v>
      </c>
      <c r="D9" s="47">
        <v>18437</v>
      </c>
      <c r="E9" s="16" t="s">
        <v>23</v>
      </c>
      <c r="F9" s="18" t="s">
        <v>23</v>
      </c>
    </row>
    <row r="10" spans="1:6" ht="15" thickBot="1" x14ac:dyDescent="0.25">
      <c r="A10" s="49" t="s">
        <v>23</v>
      </c>
      <c r="B10" s="24" t="s">
        <v>23</v>
      </c>
      <c r="C10" s="24" t="s">
        <v>23</v>
      </c>
      <c r="D10" s="50" t="s">
        <v>23</v>
      </c>
      <c r="E10" s="51">
        <f>SUM(D9)+D7</f>
        <v>119126</v>
      </c>
      <c r="F10" s="52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showWhiteSpace="0" view="pageLayout" topLeftCell="A154" zoomScaleNormal="100" workbookViewId="0">
      <selection activeCell="E170" sqref="E170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94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6" t="s">
        <v>23</v>
      </c>
      <c r="B7" s="37" t="s">
        <v>6</v>
      </c>
      <c r="C7" s="37" t="s">
        <v>7</v>
      </c>
      <c r="D7" s="37" t="s">
        <v>8</v>
      </c>
      <c r="E7" s="38" t="s">
        <v>3</v>
      </c>
      <c r="F7" s="39" t="s">
        <v>29</v>
      </c>
    </row>
    <row r="8" spans="1:6" x14ac:dyDescent="0.2">
      <c r="A8" s="71" t="s">
        <v>9</v>
      </c>
      <c r="B8" s="111" t="s">
        <v>23</v>
      </c>
      <c r="C8" s="111" t="s">
        <v>23</v>
      </c>
      <c r="D8" s="112">
        <v>6752849</v>
      </c>
      <c r="E8" s="113" t="s">
        <v>23</v>
      </c>
      <c r="F8" s="114" t="s">
        <v>23</v>
      </c>
    </row>
    <row r="9" spans="1:6" x14ac:dyDescent="0.2">
      <c r="A9" s="115" t="s">
        <v>10</v>
      </c>
      <c r="B9" s="55" t="s">
        <v>95</v>
      </c>
      <c r="C9" s="55">
        <v>9</v>
      </c>
      <c r="D9" s="116">
        <v>85988</v>
      </c>
      <c r="E9" s="56" t="s">
        <v>23</v>
      </c>
      <c r="F9" s="117" t="s">
        <v>31</v>
      </c>
    </row>
    <row r="10" spans="1:6" x14ac:dyDescent="0.2">
      <c r="A10" s="115" t="s">
        <v>23</v>
      </c>
      <c r="B10" s="55" t="s">
        <v>95</v>
      </c>
      <c r="C10" s="55">
        <v>9</v>
      </c>
      <c r="D10" s="116">
        <v>2678</v>
      </c>
      <c r="E10" s="56" t="s">
        <v>23</v>
      </c>
      <c r="F10" s="117" t="s">
        <v>30</v>
      </c>
    </row>
    <row r="11" spans="1:6" ht="25.5" x14ac:dyDescent="0.2">
      <c r="A11" s="115" t="s">
        <v>23</v>
      </c>
      <c r="B11" s="55" t="s">
        <v>95</v>
      </c>
      <c r="C11" s="55">
        <v>9</v>
      </c>
      <c r="D11" s="116">
        <v>503780</v>
      </c>
      <c r="E11" s="56" t="s">
        <v>23</v>
      </c>
      <c r="F11" s="117" t="s">
        <v>86</v>
      </c>
    </row>
    <row r="12" spans="1:6" ht="25.5" x14ac:dyDescent="0.2">
      <c r="A12" s="115" t="s">
        <v>23</v>
      </c>
      <c r="B12" s="55" t="s">
        <v>95</v>
      </c>
      <c r="C12" s="55">
        <v>9</v>
      </c>
      <c r="D12" s="116">
        <v>463307</v>
      </c>
      <c r="E12" s="56" t="s">
        <v>23</v>
      </c>
      <c r="F12" s="117" t="s">
        <v>32</v>
      </c>
    </row>
    <row r="13" spans="1:6" x14ac:dyDescent="0.2">
      <c r="A13" s="115"/>
      <c r="B13" s="55" t="s">
        <v>95</v>
      </c>
      <c r="C13" s="55">
        <v>9</v>
      </c>
      <c r="D13" s="116">
        <v>150</v>
      </c>
      <c r="E13" s="56" t="s">
        <v>23</v>
      </c>
      <c r="F13" s="117" t="s">
        <v>65</v>
      </c>
    </row>
    <row r="14" spans="1:6" x14ac:dyDescent="0.2">
      <c r="A14" s="115"/>
      <c r="B14" s="55" t="s">
        <v>95</v>
      </c>
      <c r="C14" s="55">
        <v>9</v>
      </c>
      <c r="D14" s="116">
        <v>150</v>
      </c>
      <c r="E14" s="56" t="s">
        <v>23</v>
      </c>
      <c r="F14" s="117" t="s">
        <v>65</v>
      </c>
    </row>
    <row r="15" spans="1:6" x14ac:dyDescent="0.2">
      <c r="A15" s="115" t="s">
        <v>23</v>
      </c>
      <c r="B15" s="55" t="s">
        <v>95</v>
      </c>
      <c r="C15" s="55">
        <v>9</v>
      </c>
      <c r="D15" s="116">
        <v>200</v>
      </c>
      <c r="E15" s="56" t="s">
        <v>23</v>
      </c>
      <c r="F15" s="117" t="s">
        <v>63</v>
      </c>
    </row>
    <row r="16" spans="1:6" ht="25.5" x14ac:dyDescent="0.2">
      <c r="A16" s="115" t="s">
        <v>23</v>
      </c>
      <c r="B16" s="55" t="s">
        <v>95</v>
      </c>
      <c r="C16" s="55">
        <v>9</v>
      </c>
      <c r="D16" s="116">
        <v>153518</v>
      </c>
      <c r="E16" s="56" t="s">
        <v>23</v>
      </c>
      <c r="F16" s="117" t="s">
        <v>87</v>
      </c>
    </row>
    <row r="17" spans="1:6" ht="25.5" x14ac:dyDescent="0.2">
      <c r="A17" s="115" t="s">
        <v>23</v>
      </c>
      <c r="B17" s="55" t="s">
        <v>95</v>
      </c>
      <c r="C17" s="55">
        <v>9</v>
      </c>
      <c r="D17" s="116">
        <v>3644</v>
      </c>
      <c r="E17" s="56" t="s">
        <v>23</v>
      </c>
      <c r="F17" s="117" t="s">
        <v>36</v>
      </c>
    </row>
    <row r="18" spans="1:6" ht="25.5" x14ac:dyDescent="0.2">
      <c r="A18" s="115"/>
      <c r="B18" s="55" t="s">
        <v>95</v>
      </c>
      <c r="C18" s="55">
        <v>9</v>
      </c>
      <c r="D18" s="116">
        <v>3595</v>
      </c>
      <c r="E18" s="56" t="s">
        <v>23</v>
      </c>
      <c r="F18" s="117" t="s">
        <v>36</v>
      </c>
    </row>
    <row r="19" spans="1:6" ht="25.5" x14ac:dyDescent="0.2">
      <c r="A19" s="115" t="s">
        <v>23</v>
      </c>
      <c r="B19" s="55" t="s">
        <v>95</v>
      </c>
      <c r="C19" s="55">
        <v>9</v>
      </c>
      <c r="D19" s="116">
        <v>2125</v>
      </c>
      <c r="E19" s="56" t="s">
        <v>23</v>
      </c>
      <c r="F19" s="117" t="s">
        <v>36</v>
      </c>
    </row>
    <row r="20" spans="1:6" ht="25.5" x14ac:dyDescent="0.2">
      <c r="A20" s="115"/>
      <c r="B20" s="55" t="s">
        <v>95</v>
      </c>
      <c r="C20" s="55">
        <v>9</v>
      </c>
      <c r="D20" s="116">
        <v>2835</v>
      </c>
      <c r="E20" s="56" t="s">
        <v>23</v>
      </c>
      <c r="F20" s="117" t="s">
        <v>36</v>
      </c>
    </row>
    <row r="21" spans="1:6" ht="25.5" x14ac:dyDescent="0.2">
      <c r="A21" s="115"/>
      <c r="B21" s="55" t="s">
        <v>95</v>
      </c>
      <c r="C21" s="55">
        <v>9</v>
      </c>
      <c r="D21" s="116">
        <v>3410</v>
      </c>
      <c r="E21" s="56" t="s">
        <v>23</v>
      </c>
      <c r="F21" s="117" t="s">
        <v>36</v>
      </c>
    </row>
    <row r="22" spans="1:6" x14ac:dyDescent="0.2">
      <c r="A22" s="115"/>
      <c r="B22" s="55" t="s">
        <v>95</v>
      </c>
      <c r="C22" s="55">
        <v>9</v>
      </c>
      <c r="D22" s="116">
        <v>1685</v>
      </c>
      <c r="E22" s="56" t="s">
        <v>23</v>
      </c>
      <c r="F22" s="117" t="s">
        <v>64</v>
      </c>
    </row>
    <row r="23" spans="1:6" ht="25.5" x14ac:dyDescent="0.2">
      <c r="A23" s="115"/>
      <c r="B23" s="55" t="s">
        <v>95</v>
      </c>
      <c r="C23" s="55">
        <v>9</v>
      </c>
      <c r="D23" s="116">
        <v>2996</v>
      </c>
      <c r="E23" s="56" t="s">
        <v>23</v>
      </c>
      <c r="F23" s="63" t="s">
        <v>36</v>
      </c>
    </row>
    <row r="24" spans="1:6" ht="25.5" x14ac:dyDescent="0.2">
      <c r="A24" s="115"/>
      <c r="B24" s="55" t="s">
        <v>95</v>
      </c>
      <c r="C24" s="55">
        <v>9</v>
      </c>
      <c r="D24" s="116">
        <v>2854</v>
      </c>
      <c r="E24" s="56" t="s">
        <v>23</v>
      </c>
      <c r="F24" s="63" t="s">
        <v>36</v>
      </c>
    </row>
    <row r="25" spans="1:6" ht="25.5" x14ac:dyDescent="0.2">
      <c r="A25" s="115"/>
      <c r="B25" s="55" t="s">
        <v>95</v>
      </c>
      <c r="C25" s="55">
        <v>9</v>
      </c>
      <c r="D25" s="116">
        <v>3237</v>
      </c>
      <c r="E25" s="56" t="s">
        <v>23</v>
      </c>
      <c r="F25" s="63" t="s">
        <v>36</v>
      </c>
    </row>
    <row r="26" spans="1:6" ht="25.5" x14ac:dyDescent="0.2">
      <c r="A26" s="115" t="s">
        <v>23</v>
      </c>
      <c r="B26" s="55" t="s">
        <v>95</v>
      </c>
      <c r="C26" s="55">
        <v>9</v>
      </c>
      <c r="D26" s="116">
        <v>3562</v>
      </c>
      <c r="E26" s="56" t="s">
        <v>23</v>
      </c>
      <c r="F26" s="63" t="s">
        <v>36</v>
      </c>
    </row>
    <row r="27" spans="1:6" x14ac:dyDescent="0.2">
      <c r="A27" s="115" t="s">
        <v>23</v>
      </c>
      <c r="B27" s="55" t="s">
        <v>95</v>
      </c>
      <c r="C27" s="55">
        <v>9</v>
      </c>
      <c r="D27" s="116">
        <v>1501</v>
      </c>
      <c r="E27" s="56" t="s">
        <v>23</v>
      </c>
      <c r="F27" s="63" t="s">
        <v>64</v>
      </c>
    </row>
    <row r="28" spans="1:6" x14ac:dyDescent="0.2">
      <c r="A28" s="115" t="s">
        <v>23</v>
      </c>
      <c r="B28" s="55" t="s">
        <v>95</v>
      </c>
      <c r="C28" s="55">
        <v>9</v>
      </c>
      <c r="D28" s="116">
        <v>1501</v>
      </c>
      <c r="E28" s="56" t="s">
        <v>23</v>
      </c>
      <c r="F28" s="63" t="s">
        <v>64</v>
      </c>
    </row>
    <row r="29" spans="1:6" ht="25.5" x14ac:dyDescent="0.2">
      <c r="A29" s="115"/>
      <c r="B29" s="55" t="s">
        <v>95</v>
      </c>
      <c r="C29" s="55">
        <v>9</v>
      </c>
      <c r="D29" s="116">
        <v>2202</v>
      </c>
      <c r="E29" s="56" t="s">
        <v>23</v>
      </c>
      <c r="F29" s="63" t="s">
        <v>36</v>
      </c>
    </row>
    <row r="30" spans="1:6" x14ac:dyDescent="0.2">
      <c r="A30" s="115"/>
      <c r="B30" s="55" t="s">
        <v>95</v>
      </c>
      <c r="C30" s="55">
        <v>9</v>
      </c>
      <c r="D30" s="116">
        <v>150</v>
      </c>
      <c r="E30" s="56" t="s">
        <v>23</v>
      </c>
      <c r="F30" s="63" t="s">
        <v>65</v>
      </c>
    </row>
    <row r="31" spans="1:6" x14ac:dyDescent="0.2">
      <c r="A31" s="115" t="s">
        <v>23</v>
      </c>
      <c r="B31" s="55" t="s">
        <v>95</v>
      </c>
      <c r="C31" s="55">
        <v>9</v>
      </c>
      <c r="D31" s="116">
        <v>150</v>
      </c>
      <c r="E31" s="56" t="s">
        <v>23</v>
      </c>
      <c r="F31" s="63" t="s">
        <v>65</v>
      </c>
    </row>
    <row r="32" spans="1:6" ht="25.5" x14ac:dyDescent="0.2">
      <c r="A32" s="115"/>
      <c r="B32" s="55" t="s">
        <v>95</v>
      </c>
      <c r="C32" s="55">
        <v>9</v>
      </c>
      <c r="D32" s="116">
        <v>3577</v>
      </c>
      <c r="E32" s="56" t="s">
        <v>23</v>
      </c>
      <c r="F32" s="63" t="s">
        <v>36</v>
      </c>
    </row>
    <row r="33" spans="1:15" ht="25.5" x14ac:dyDescent="0.2">
      <c r="A33" s="115"/>
      <c r="B33" s="55" t="s">
        <v>95</v>
      </c>
      <c r="C33" s="55">
        <v>9</v>
      </c>
      <c r="D33" s="116">
        <v>4762</v>
      </c>
      <c r="E33" s="56" t="s">
        <v>23</v>
      </c>
      <c r="F33" s="63" t="s">
        <v>36</v>
      </c>
      <c r="H33" s="20"/>
      <c r="J33" s="21"/>
    </row>
    <row r="34" spans="1:15" ht="25.5" x14ac:dyDescent="0.2">
      <c r="A34" s="115" t="s">
        <v>23</v>
      </c>
      <c r="B34" s="55" t="s">
        <v>95</v>
      </c>
      <c r="C34" s="55">
        <v>9</v>
      </c>
      <c r="D34" s="116">
        <v>2976</v>
      </c>
      <c r="E34" s="56" t="s">
        <v>23</v>
      </c>
      <c r="F34" s="63" t="s">
        <v>36</v>
      </c>
      <c r="H34" s="21"/>
    </row>
    <row r="35" spans="1:15" ht="25.5" x14ac:dyDescent="0.2">
      <c r="A35" s="115" t="s">
        <v>23</v>
      </c>
      <c r="B35" s="55" t="s">
        <v>95</v>
      </c>
      <c r="C35" s="55">
        <v>9</v>
      </c>
      <c r="D35" s="116">
        <v>3567</v>
      </c>
      <c r="E35" s="56" t="s">
        <v>23</v>
      </c>
      <c r="F35" s="63" t="s">
        <v>36</v>
      </c>
    </row>
    <row r="36" spans="1:15" ht="25.5" x14ac:dyDescent="0.2">
      <c r="A36" s="115"/>
      <c r="B36" s="55" t="s">
        <v>95</v>
      </c>
      <c r="C36" s="55">
        <v>9</v>
      </c>
      <c r="D36" s="116">
        <v>3559</v>
      </c>
      <c r="E36" s="56" t="s">
        <v>23</v>
      </c>
      <c r="F36" s="63" t="s">
        <v>36</v>
      </c>
    </row>
    <row r="37" spans="1:15" ht="25.5" x14ac:dyDescent="0.2">
      <c r="A37" s="115"/>
      <c r="B37" s="55" t="s">
        <v>95</v>
      </c>
      <c r="C37" s="55">
        <v>9</v>
      </c>
      <c r="D37" s="116">
        <v>3311</v>
      </c>
      <c r="E37" s="56" t="s">
        <v>23</v>
      </c>
      <c r="F37" s="63" t="s">
        <v>36</v>
      </c>
      <c r="N37" s="21"/>
      <c r="O37" s="21"/>
    </row>
    <row r="38" spans="1:15" ht="25.5" x14ac:dyDescent="0.2">
      <c r="A38" s="115"/>
      <c r="B38" s="55" t="s">
        <v>95</v>
      </c>
      <c r="C38" s="55">
        <v>9</v>
      </c>
      <c r="D38" s="116">
        <v>3568</v>
      </c>
      <c r="E38" s="56" t="s">
        <v>23</v>
      </c>
      <c r="F38" s="117" t="s">
        <v>36</v>
      </c>
      <c r="N38" s="21"/>
      <c r="O38" s="21"/>
    </row>
    <row r="39" spans="1:15" ht="25.5" x14ac:dyDescent="0.2">
      <c r="A39" s="115"/>
      <c r="B39" s="55" t="s">
        <v>95</v>
      </c>
      <c r="C39" s="55">
        <v>9</v>
      </c>
      <c r="D39" s="116">
        <v>3367</v>
      </c>
      <c r="E39" s="56" t="s">
        <v>23</v>
      </c>
      <c r="F39" s="117" t="s">
        <v>36</v>
      </c>
      <c r="N39" s="21"/>
      <c r="O39" s="21"/>
    </row>
    <row r="40" spans="1:15" ht="25.5" x14ac:dyDescent="0.2">
      <c r="A40" s="115"/>
      <c r="B40" s="55" t="s">
        <v>95</v>
      </c>
      <c r="C40" s="55">
        <v>9</v>
      </c>
      <c r="D40" s="116">
        <v>2237</v>
      </c>
      <c r="E40" s="56" t="s">
        <v>23</v>
      </c>
      <c r="F40" s="117" t="s">
        <v>36</v>
      </c>
      <c r="N40" s="21"/>
      <c r="O40" s="21"/>
    </row>
    <row r="41" spans="1:15" ht="25.5" x14ac:dyDescent="0.2">
      <c r="A41" s="115"/>
      <c r="B41" s="55" t="s">
        <v>95</v>
      </c>
      <c r="C41" s="55">
        <v>9</v>
      </c>
      <c r="D41" s="116">
        <v>2857</v>
      </c>
      <c r="E41" s="56" t="s">
        <v>23</v>
      </c>
      <c r="F41" s="117" t="s">
        <v>36</v>
      </c>
    </row>
    <row r="42" spans="1:15" ht="25.5" x14ac:dyDescent="0.2">
      <c r="A42" s="115"/>
      <c r="B42" s="55" t="s">
        <v>95</v>
      </c>
      <c r="C42" s="55">
        <v>9</v>
      </c>
      <c r="D42" s="116">
        <v>3074</v>
      </c>
      <c r="E42" s="56" t="s">
        <v>23</v>
      </c>
      <c r="F42" s="117" t="s">
        <v>36</v>
      </c>
    </row>
    <row r="43" spans="1:15" ht="25.5" x14ac:dyDescent="0.2">
      <c r="A43" s="115"/>
      <c r="B43" s="55" t="s">
        <v>95</v>
      </c>
      <c r="C43" s="55">
        <v>9</v>
      </c>
      <c r="D43" s="116">
        <v>3559</v>
      </c>
      <c r="E43" s="56" t="s">
        <v>23</v>
      </c>
      <c r="F43" s="117" t="s">
        <v>36</v>
      </c>
    </row>
    <row r="44" spans="1:15" ht="25.5" x14ac:dyDescent="0.2">
      <c r="A44" s="115"/>
      <c r="B44" s="55" t="s">
        <v>95</v>
      </c>
      <c r="C44" s="55">
        <v>9</v>
      </c>
      <c r="D44" s="116">
        <v>4782</v>
      </c>
      <c r="E44" s="56" t="s">
        <v>23</v>
      </c>
      <c r="F44" s="117" t="s">
        <v>36</v>
      </c>
    </row>
    <row r="45" spans="1:15" x14ac:dyDescent="0.2">
      <c r="A45" s="115"/>
      <c r="B45" s="55" t="s">
        <v>95</v>
      </c>
      <c r="C45" s="55">
        <v>9</v>
      </c>
      <c r="D45" s="116">
        <v>3245</v>
      </c>
      <c r="E45" s="56" t="s">
        <v>23</v>
      </c>
      <c r="F45" s="117" t="s">
        <v>64</v>
      </c>
    </row>
    <row r="46" spans="1:15" ht="25.5" x14ac:dyDescent="0.2">
      <c r="A46" s="115"/>
      <c r="B46" s="55" t="s">
        <v>95</v>
      </c>
      <c r="C46" s="55">
        <v>9</v>
      </c>
      <c r="D46" s="116">
        <v>1795</v>
      </c>
      <c r="E46" s="56" t="s">
        <v>23</v>
      </c>
      <c r="F46" s="117" t="s">
        <v>88</v>
      </c>
    </row>
    <row r="47" spans="1:15" ht="25.5" x14ac:dyDescent="0.2">
      <c r="A47" s="115"/>
      <c r="B47" s="55" t="s">
        <v>95</v>
      </c>
      <c r="C47" s="55">
        <v>9</v>
      </c>
      <c r="D47" s="116">
        <v>2936</v>
      </c>
      <c r="E47" s="56" t="s">
        <v>23</v>
      </c>
      <c r="F47" s="117" t="s">
        <v>36</v>
      </c>
    </row>
    <row r="48" spans="1:15" ht="25.5" x14ac:dyDescent="0.2">
      <c r="A48" s="115"/>
      <c r="B48" s="55" t="s">
        <v>95</v>
      </c>
      <c r="C48" s="55">
        <v>9</v>
      </c>
      <c r="D48" s="116">
        <v>3536</v>
      </c>
      <c r="E48" s="56" t="s">
        <v>23</v>
      </c>
      <c r="F48" s="117" t="s">
        <v>36</v>
      </c>
    </row>
    <row r="49" spans="1:6" ht="25.5" x14ac:dyDescent="0.2">
      <c r="A49" s="115"/>
      <c r="B49" s="55" t="s">
        <v>95</v>
      </c>
      <c r="C49" s="55">
        <v>9</v>
      </c>
      <c r="D49" s="116">
        <v>2854</v>
      </c>
      <c r="E49" s="56" t="s">
        <v>23</v>
      </c>
      <c r="F49" s="117" t="s">
        <v>36</v>
      </c>
    </row>
    <row r="50" spans="1:6" x14ac:dyDescent="0.2">
      <c r="A50" s="115"/>
      <c r="B50" s="55" t="s">
        <v>95</v>
      </c>
      <c r="C50" s="55">
        <v>9</v>
      </c>
      <c r="D50" s="116">
        <v>1622</v>
      </c>
      <c r="E50" s="56" t="s">
        <v>23</v>
      </c>
      <c r="F50" s="117" t="s">
        <v>64</v>
      </c>
    </row>
    <row r="51" spans="1:6" x14ac:dyDescent="0.2">
      <c r="A51" s="115"/>
      <c r="B51" s="55" t="s">
        <v>95</v>
      </c>
      <c r="C51" s="55">
        <v>9</v>
      </c>
      <c r="D51" s="116">
        <v>12</v>
      </c>
      <c r="E51" s="56" t="s">
        <v>23</v>
      </c>
      <c r="F51" s="117" t="s">
        <v>64</v>
      </c>
    </row>
    <row r="52" spans="1:6" x14ac:dyDescent="0.2">
      <c r="A52" s="115"/>
      <c r="B52" s="55" t="s">
        <v>95</v>
      </c>
      <c r="C52" s="55">
        <v>9</v>
      </c>
      <c r="D52" s="116">
        <v>270</v>
      </c>
      <c r="E52" s="56" t="s">
        <v>23</v>
      </c>
      <c r="F52" s="117" t="s">
        <v>64</v>
      </c>
    </row>
    <row r="53" spans="1:6" ht="25.5" x14ac:dyDescent="0.2">
      <c r="A53" s="115"/>
      <c r="B53" s="55" t="s">
        <v>95</v>
      </c>
      <c r="C53" s="55">
        <v>9</v>
      </c>
      <c r="D53" s="116">
        <v>3229</v>
      </c>
      <c r="E53" s="56" t="s">
        <v>23</v>
      </c>
      <c r="F53" s="117" t="s">
        <v>71</v>
      </c>
    </row>
    <row r="54" spans="1:6" ht="25.5" x14ac:dyDescent="0.2">
      <c r="A54" s="115"/>
      <c r="B54" s="55" t="s">
        <v>95</v>
      </c>
      <c r="C54" s="55">
        <v>9</v>
      </c>
      <c r="D54" s="116">
        <v>2706</v>
      </c>
      <c r="E54" s="56" t="s">
        <v>23</v>
      </c>
      <c r="F54" s="117" t="s">
        <v>71</v>
      </c>
    </row>
    <row r="55" spans="1:6" x14ac:dyDescent="0.2">
      <c r="A55" s="115"/>
      <c r="B55" s="55" t="s">
        <v>95</v>
      </c>
      <c r="C55" s="55">
        <v>9</v>
      </c>
      <c r="D55" s="116">
        <v>659</v>
      </c>
      <c r="E55" s="56" t="s">
        <v>23</v>
      </c>
      <c r="F55" s="117" t="s">
        <v>64</v>
      </c>
    </row>
    <row r="56" spans="1:6" x14ac:dyDescent="0.2">
      <c r="A56" s="115"/>
      <c r="B56" s="55" t="s">
        <v>95</v>
      </c>
      <c r="C56" s="55">
        <v>9</v>
      </c>
      <c r="D56" s="116">
        <v>50</v>
      </c>
      <c r="E56" s="56" t="s">
        <v>23</v>
      </c>
      <c r="F56" s="117" t="s">
        <v>65</v>
      </c>
    </row>
    <row r="57" spans="1:6" ht="25.5" x14ac:dyDescent="0.2">
      <c r="A57" s="115"/>
      <c r="B57" s="55" t="s">
        <v>95</v>
      </c>
      <c r="C57" s="55">
        <v>9</v>
      </c>
      <c r="D57" s="116">
        <v>3229</v>
      </c>
      <c r="E57" s="56" t="s">
        <v>23</v>
      </c>
      <c r="F57" s="117" t="s">
        <v>36</v>
      </c>
    </row>
    <row r="58" spans="1:6" x14ac:dyDescent="0.2">
      <c r="A58" s="115"/>
      <c r="B58" s="55" t="s">
        <v>95</v>
      </c>
      <c r="C58" s="55">
        <v>9</v>
      </c>
      <c r="D58" s="116">
        <v>856</v>
      </c>
      <c r="E58" s="56" t="s">
        <v>23</v>
      </c>
      <c r="F58" s="117" t="s">
        <v>64</v>
      </c>
    </row>
    <row r="59" spans="1:6" x14ac:dyDescent="0.2">
      <c r="A59" s="115"/>
      <c r="B59" s="55" t="s">
        <v>95</v>
      </c>
      <c r="C59" s="55">
        <v>9</v>
      </c>
      <c r="D59" s="116">
        <v>428</v>
      </c>
      <c r="E59" s="56" t="s">
        <v>23</v>
      </c>
      <c r="F59" s="117" t="s">
        <v>64</v>
      </c>
    </row>
    <row r="60" spans="1:6" x14ac:dyDescent="0.2">
      <c r="A60" s="115"/>
      <c r="B60" s="55" t="s">
        <v>95</v>
      </c>
      <c r="C60" s="55">
        <v>9</v>
      </c>
      <c r="D60" s="116">
        <v>1553</v>
      </c>
      <c r="E60" s="56" t="s">
        <v>23</v>
      </c>
      <c r="F60" s="117" t="s">
        <v>64</v>
      </c>
    </row>
    <row r="61" spans="1:6" x14ac:dyDescent="0.2">
      <c r="A61" s="115"/>
      <c r="B61" s="55" t="s">
        <v>95</v>
      </c>
      <c r="C61" s="55">
        <v>9</v>
      </c>
      <c r="D61" s="116">
        <v>90</v>
      </c>
      <c r="E61" s="56" t="s">
        <v>23</v>
      </c>
      <c r="F61" s="117" t="s">
        <v>64</v>
      </c>
    </row>
    <row r="62" spans="1:6" ht="25.5" x14ac:dyDescent="0.2">
      <c r="A62" s="115"/>
      <c r="B62" s="55" t="s">
        <v>95</v>
      </c>
      <c r="C62" s="55">
        <v>9</v>
      </c>
      <c r="D62" s="116">
        <v>3040</v>
      </c>
      <c r="E62" s="56" t="s">
        <v>23</v>
      </c>
      <c r="F62" s="117" t="s">
        <v>36</v>
      </c>
    </row>
    <row r="63" spans="1:6" x14ac:dyDescent="0.2">
      <c r="A63" s="115"/>
      <c r="B63" s="55" t="s">
        <v>95</v>
      </c>
      <c r="C63" s="55">
        <v>9</v>
      </c>
      <c r="D63" s="116">
        <v>50</v>
      </c>
      <c r="E63" s="56" t="s">
        <v>23</v>
      </c>
      <c r="F63" s="117" t="s">
        <v>65</v>
      </c>
    </row>
    <row r="64" spans="1:6" x14ac:dyDescent="0.2">
      <c r="A64" s="115"/>
      <c r="B64" s="55" t="s">
        <v>95</v>
      </c>
      <c r="C64" s="55">
        <v>9</v>
      </c>
      <c r="D64" s="116">
        <v>50</v>
      </c>
      <c r="E64" s="56" t="s">
        <v>23</v>
      </c>
      <c r="F64" s="117" t="s">
        <v>65</v>
      </c>
    </row>
    <row r="65" spans="1:8" ht="25.5" x14ac:dyDescent="0.2">
      <c r="A65" s="115"/>
      <c r="B65" s="55" t="s">
        <v>95</v>
      </c>
      <c r="C65" s="55">
        <v>9</v>
      </c>
      <c r="D65" s="116">
        <v>3567</v>
      </c>
      <c r="E65" s="56" t="s">
        <v>23</v>
      </c>
      <c r="F65" s="117" t="s">
        <v>36</v>
      </c>
    </row>
    <row r="66" spans="1:8" ht="25.5" x14ac:dyDescent="0.2">
      <c r="A66" s="115"/>
      <c r="B66" s="55" t="s">
        <v>95</v>
      </c>
      <c r="C66" s="55">
        <v>9</v>
      </c>
      <c r="D66" s="116">
        <v>358</v>
      </c>
      <c r="E66" s="56"/>
      <c r="F66" s="117" t="s">
        <v>36</v>
      </c>
    </row>
    <row r="67" spans="1:8" x14ac:dyDescent="0.2">
      <c r="A67" s="115"/>
      <c r="B67" s="107" t="s">
        <v>95</v>
      </c>
      <c r="C67" s="107">
        <v>20</v>
      </c>
      <c r="D67" s="8">
        <v>1081</v>
      </c>
      <c r="E67" s="153" t="s">
        <v>23</v>
      </c>
      <c r="F67" s="154" t="s">
        <v>173</v>
      </c>
    </row>
    <row r="68" spans="1:8" x14ac:dyDescent="0.2">
      <c r="A68" s="115"/>
      <c r="B68" s="155" t="s">
        <v>95</v>
      </c>
      <c r="C68" s="155">
        <v>22</v>
      </c>
      <c r="D68" s="154">
        <v>1081</v>
      </c>
      <c r="E68" s="154"/>
      <c r="F68" s="154" t="s">
        <v>173</v>
      </c>
    </row>
    <row r="69" spans="1:8" x14ac:dyDescent="0.2">
      <c r="A69" s="115"/>
      <c r="B69" s="107" t="s">
        <v>95</v>
      </c>
      <c r="C69" s="155">
        <v>22</v>
      </c>
      <c r="D69" s="8">
        <v>2914</v>
      </c>
      <c r="E69" s="153" t="s">
        <v>23</v>
      </c>
      <c r="F69" s="154" t="s">
        <v>173</v>
      </c>
    </row>
    <row r="70" spans="1:8" x14ac:dyDescent="0.2">
      <c r="A70" s="59" t="s">
        <v>11</v>
      </c>
      <c r="B70" s="55" t="s">
        <v>95</v>
      </c>
      <c r="C70" s="55">
        <v>9</v>
      </c>
      <c r="D70" s="118">
        <f>SUM(D9:D69)</f>
        <v>1331625</v>
      </c>
      <c r="E70" s="56" t="s">
        <v>23</v>
      </c>
      <c r="F70" s="119" t="s">
        <v>23</v>
      </c>
    </row>
    <row r="71" spans="1:8" x14ac:dyDescent="0.2">
      <c r="A71" s="120" t="s">
        <v>23</v>
      </c>
      <c r="B71" s="55" t="s">
        <v>95</v>
      </c>
      <c r="C71" s="55">
        <v>9</v>
      </c>
      <c r="D71" s="55" t="s">
        <v>23</v>
      </c>
      <c r="E71" s="56">
        <f>(D70)+D8</f>
        <v>8084474</v>
      </c>
      <c r="F71" s="119" t="s">
        <v>23</v>
      </c>
      <c r="G71" s="148"/>
      <c r="H71" s="149"/>
    </row>
    <row r="72" spans="1:8" x14ac:dyDescent="0.2">
      <c r="A72" s="121" t="s">
        <v>44</v>
      </c>
      <c r="B72" s="55" t="s">
        <v>95</v>
      </c>
      <c r="C72" s="55"/>
      <c r="D72" s="122">
        <v>322956</v>
      </c>
      <c r="E72" s="56" t="s">
        <v>23</v>
      </c>
      <c r="F72" s="119" t="s">
        <v>23</v>
      </c>
    </row>
    <row r="73" spans="1:8" ht="28.5" customHeight="1" x14ac:dyDescent="0.2">
      <c r="A73" s="123" t="s">
        <v>45</v>
      </c>
      <c r="B73" s="55" t="s">
        <v>95</v>
      </c>
      <c r="C73" s="55">
        <v>9</v>
      </c>
      <c r="D73" s="124">
        <v>26835</v>
      </c>
      <c r="E73" s="56" t="s">
        <v>23</v>
      </c>
      <c r="F73" s="125" t="s">
        <v>70</v>
      </c>
    </row>
    <row r="74" spans="1:8" ht="25.5" x14ac:dyDescent="0.2">
      <c r="A74" s="120" t="s">
        <v>23</v>
      </c>
      <c r="B74" s="55" t="s">
        <v>95</v>
      </c>
      <c r="C74" s="55">
        <v>9</v>
      </c>
      <c r="D74" s="124">
        <v>6595</v>
      </c>
      <c r="E74" s="56" t="s">
        <v>23</v>
      </c>
      <c r="F74" s="125" t="s">
        <v>70</v>
      </c>
    </row>
    <row r="75" spans="1:8" ht="25.5" x14ac:dyDescent="0.2">
      <c r="A75" s="120" t="s">
        <v>23</v>
      </c>
      <c r="B75" s="55" t="s">
        <v>95</v>
      </c>
      <c r="C75" s="55">
        <v>9</v>
      </c>
      <c r="D75" s="124">
        <v>163</v>
      </c>
      <c r="E75" s="56" t="s">
        <v>23</v>
      </c>
      <c r="F75" s="61" t="s">
        <v>70</v>
      </c>
    </row>
    <row r="76" spans="1:8" ht="25.5" x14ac:dyDescent="0.2">
      <c r="A76" s="120" t="s">
        <v>23</v>
      </c>
      <c r="B76" s="55" t="s">
        <v>95</v>
      </c>
      <c r="C76" s="55">
        <v>9</v>
      </c>
      <c r="D76" s="124">
        <v>163</v>
      </c>
      <c r="E76" s="56" t="s">
        <v>23</v>
      </c>
      <c r="F76" s="61" t="s">
        <v>70</v>
      </c>
    </row>
    <row r="77" spans="1:8" ht="25.5" x14ac:dyDescent="0.2">
      <c r="A77" s="120"/>
      <c r="B77" s="55" t="s">
        <v>95</v>
      </c>
      <c r="C77" s="55">
        <v>9</v>
      </c>
      <c r="D77" s="124">
        <v>79</v>
      </c>
      <c r="E77" s="56"/>
      <c r="F77" s="61" t="s">
        <v>36</v>
      </c>
    </row>
    <row r="78" spans="1:8" x14ac:dyDescent="0.2">
      <c r="A78" s="120" t="s">
        <v>23</v>
      </c>
      <c r="B78" s="55" t="s">
        <v>95</v>
      </c>
      <c r="C78" s="55">
        <v>9</v>
      </c>
      <c r="D78" s="124">
        <v>4571</v>
      </c>
      <c r="E78" s="56" t="s">
        <v>23</v>
      </c>
      <c r="F78" s="61" t="s">
        <v>31</v>
      </c>
    </row>
    <row r="79" spans="1:8" ht="25.5" x14ac:dyDescent="0.2">
      <c r="A79" s="120" t="s">
        <v>23</v>
      </c>
      <c r="B79" s="55" t="s">
        <v>95</v>
      </c>
      <c r="C79" s="55">
        <v>9</v>
      </c>
      <c r="D79" s="124">
        <v>23500</v>
      </c>
      <c r="E79" s="56" t="s">
        <v>23</v>
      </c>
      <c r="F79" s="61" t="s">
        <v>32</v>
      </c>
    </row>
    <row r="80" spans="1:8" ht="25.5" x14ac:dyDescent="0.2">
      <c r="A80" s="120"/>
      <c r="B80" s="55" t="s">
        <v>95</v>
      </c>
      <c r="C80" s="55">
        <v>9</v>
      </c>
      <c r="D80" s="124">
        <v>202</v>
      </c>
      <c r="E80" s="56"/>
      <c r="F80" s="61" t="s">
        <v>36</v>
      </c>
    </row>
    <row r="81" spans="1:6" ht="25.5" x14ac:dyDescent="0.2">
      <c r="A81" s="120"/>
      <c r="B81" s="55" t="s">
        <v>95</v>
      </c>
      <c r="C81" s="55">
        <v>9</v>
      </c>
      <c r="D81" s="124">
        <v>153</v>
      </c>
      <c r="E81" s="56"/>
      <c r="F81" s="61" t="s">
        <v>36</v>
      </c>
    </row>
    <row r="82" spans="1:6" ht="25.5" x14ac:dyDescent="0.2">
      <c r="A82" s="120"/>
      <c r="B82" s="55" t="s">
        <v>95</v>
      </c>
      <c r="C82" s="55">
        <v>9</v>
      </c>
      <c r="D82" s="124">
        <v>188</v>
      </c>
      <c r="E82" s="56"/>
      <c r="F82" s="61" t="s">
        <v>36</v>
      </c>
    </row>
    <row r="83" spans="1:6" ht="25.5" x14ac:dyDescent="0.2">
      <c r="A83" s="120"/>
      <c r="B83" s="55" t="s">
        <v>95</v>
      </c>
      <c r="C83" s="55">
        <v>9</v>
      </c>
      <c r="D83" s="124">
        <v>202</v>
      </c>
      <c r="E83" s="56"/>
      <c r="F83" s="61" t="s">
        <v>36</v>
      </c>
    </row>
    <row r="84" spans="1:6" ht="25.5" x14ac:dyDescent="0.2">
      <c r="A84" s="120"/>
      <c r="B84" s="55" t="s">
        <v>95</v>
      </c>
      <c r="C84" s="55">
        <v>9</v>
      </c>
      <c r="D84" s="124">
        <v>193</v>
      </c>
      <c r="E84" s="56"/>
      <c r="F84" s="61" t="s">
        <v>36</v>
      </c>
    </row>
    <row r="85" spans="1:6" ht="25.5" x14ac:dyDescent="0.2">
      <c r="A85" s="120"/>
      <c r="B85" s="55" t="s">
        <v>95</v>
      </c>
      <c r="C85" s="55">
        <v>9</v>
      </c>
      <c r="D85" s="124">
        <v>173</v>
      </c>
      <c r="E85" s="56"/>
      <c r="F85" s="61" t="s">
        <v>36</v>
      </c>
    </row>
    <row r="86" spans="1:6" ht="25.5" x14ac:dyDescent="0.2">
      <c r="A86" s="120"/>
      <c r="B86" s="55" t="s">
        <v>95</v>
      </c>
      <c r="C86" s="55">
        <v>9</v>
      </c>
      <c r="D86" s="124">
        <v>156</v>
      </c>
      <c r="E86" s="56"/>
      <c r="F86" s="61" t="s">
        <v>36</v>
      </c>
    </row>
    <row r="87" spans="1:6" ht="25.5" x14ac:dyDescent="0.2">
      <c r="A87" s="120"/>
      <c r="B87" s="55" t="s">
        <v>95</v>
      </c>
      <c r="C87" s="55">
        <v>9</v>
      </c>
      <c r="D87" s="124">
        <v>123</v>
      </c>
      <c r="E87" s="56"/>
      <c r="F87" s="61" t="s">
        <v>36</v>
      </c>
    </row>
    <row r="88" spans="1:6" ht="25.5" x14ac:dyDescent="0.2">
      <c r="A88" s="120"/>
      <c r="B88" s="55" t="s">
        <v>95</v>
      </c>
      <c r="C88" s="55">
        <v>9</v>
      </c>
      <c r="D88" s="124">
        <v>184</v>
      </c>
      <c r="E88" s="56"/>
      <c r="F88" s="61" t="s">
        <v>36</v>
      </c>
    </row>
    <row r="89" spans="1:6" ht="25.5" x14ac:dyDescent="0.2">
      <c r="A89" s="120"/>
      <c r="B89" s="55" t="s">
        <v>95</v>
      </c>
      <c r="C89" s="55">
        <v>9</v>
      </c>
      <c r="D89" s="124">
        <v>155</v>
      </c>
      <c r="E89" s="56"/>
      <c r="F89" s="61" t="s">
        <v>36</v>
      </c>
    </row>
    <row r="90" spans="1:6" ht="25.5" x14ac:dyDescent="0.2">
      <c r="A90" s="120"/>
      <c r="B90" s="55" t="s">
        <v>95</v>
      </c>
      <c r="C90" s="55">
        <v>9</v>
      </c>
      <c r="D90" s="124">
        <v>182</v>
      </c>
      <c r="E90" s="56"/>
      <c r="F90" s="61" t="s">
        <v>36</v>
      </c>
    </row>
    <row r="91" spans="1:6" ht="25.5" x14ac:dyDescent="0.2">
      <c r="A91" s="120"/>
      <c r="B91" s="55" t="s">
        <v>95</v>
      </c>
      <c r="C91" s="55">
        <v>9</v>
      </c>
      <c r="D91" s="124">
        <v>202</v>
      </c>
      <c r="E91" s="56"/>
      <c r="F91" s="61" t="s">
        <v>36</v>
      </c>
    </row>
    <row r="92" spans="1:6" ht="25.5" x14ac:dyDescent="0.2">
      <c r="A92" s="120"/>
      <c r="B92" s="55" t="s">
        <v>95</v>
      </c>
      <c r="C92" s="55">
        <v>9</v>
      </c>
      <c r="D92" s="124">
        <v>184</v>
      </c>
      <c r="E92" s="56"/>
      <c r="F92" s="61" t="s">
        <v>36</v>
      </c>
    </row>
    <row r="93" spans="1:6" ht="25.5" x14ac:dyDescent="0.2">
      <c r="A93" s="120" t="s">
        <v>23</v>
      </c>
      <c r="B93" s="55" t="s">
        <v>95</v>
      </c>
      <c r="C93" s="55">
        <v>9</v>
      </c>
      <c r="D93" s="124">
        <v>167</v>
      </c>
      <c r="E93" s="56" t="s">
        <v>23</v>
      </c>
      <c r="F93" s="61" t="s">
        <v>36</v>
      </c>
    </row>
    <row r="94" spans="1:6" ht="25.5" x14ac:dyDescent="0.2">
      <c r="A94" s="120" t="s">
        <v>23</v>
      </c>
      <c r="B94" s="55" t="s">
        <v>95</v>
      </c>
      <c r="C94" s="55">
        <v>9</v>
      </c>
      <c r="D94" s="124">
        <v>202</v>
      </c>
      <c r="E94" s="56" t="s">
        <v>23</v>
      </c>
      <c r="F94" s="61" t="s">
        <v>36</v>
      </c>
    </row>
    <row r="95" spans="1:6" ht="25.5" x14ac:dyDescent="0.2">
      <c r="A95" s="120"/>
      <c r="B95" s="55" t="s">
        <v>95</v>
      </c>
      <c r="C95" s="55">
        <v>9</v>
      </c>
      <c r="D95" s="124">
        <v>193</v>
      </c>
      <c r="E95" s="56"/>
      <c r="F95" s="61" t="s">
        <v>36</v>
      </c>
    </row>
    <row r="96" spans="1:6" ht="25.5" x14ac:dyDescent="0.2">
      <c r="A96" s="120"/>
      <c r="B96" s="55" t="s">
        <v>95</v>
      </c>
      <c r="C96" s="55">
        <v>9</v>
      </c>
      <c r="D96" s="124">
        <v>193</v>
      </c>
      <c r="E96" s="56"/>
      <c r="F96" s="61" t="s">
        <v>36</v>
      </c>
    </row>
    <row r="97" spans="1:20" ht="25.5" x14ac:dyDescent="0.2">
      <c r="A97" s="120"/>
      <c r="B97" s="55" t="s">
        <v>95</v>
      </c>
      <c r="C97" s="55">
        <v>9</v>
      </c>
      <c r="D97" s="124">
        <v>202</v>
      </c>
      <c r="E97" s="56"/>
      <c r="F97" s="61" t="s">
        <v>36</v>
      </c>
    </row>
    <row r="98" spans="1:20" ht="25.5" x14ac:dyDescent="0.2">
      <c r="A98" s="120"/>
      <c r="B98" s="55" t="s">
        <v>95</v>
      </c>
      <c r="C98" s="55">
        <v>9</v>
      </c>
      <c r="D98" s="124">
        <v>152</v>
      </c>
      <c r="E98" s="56" t="s">
        <v>23</v>
      </c>
      <c r="F98" s="61" t="s">
        <v>36</v>
      </c>
    </row>
    <row r="99" spans="1:20" ht="25.5" x14ac:dyDescent="0.2">
      <c r="A99" s="120"/>
      <c r="B99" s="55" t="s">
        <v>95</v>
      </c>
      <c r="C99" s="55">
        <v>9</v>
      </c>
      <c r="D99" s="124">
        <v>157</v>
      </c>
      <c r="E99" s="56" t="s">
        <v>23</v>
      </c>
      <c r="F99" s="61" t="s">
        <v>36</v>
      </c>
    </row>
    <row r="100" spans="1:20" ht="25.5" x14ac:dyDescent="0.2">
      <c r="A100" s="120"/>
      <c r="B100" s="55" t="s">
        <v>95</v>
      </c>
      <c r="C100" s="55">
        <v>9</v>
      </c>
      <c r="D100" s="124">
        <v>167</v>
      </c>
      <c r="E100" s="56"/>
      <c r="F100" s="61" t="s">
        <v>36</v>
      </c>
    </row>
    <row r="101" spans="1:20" ht="25.5" x14ac:dyDescent="0.2">
      <c r="A101" s="120"/>
      <c r="B101" s="55" t="s">
        <v>95</v>
      </c>
      <c r="C101" s="55">
        <v>9</v>
      </c>
      <c r="D101" s="124">
        <v>202</v>
      </c>
      <c r="E101" s="56"/>
      <c r="F101" s="61" t="s">
        <v>36</v>
      </c>
    </row>
    <row r="102" spans="1:20" ht="25.5" x14ac:dyDescent="0.2">
      <c r="A102" s="120"/>
      <c r="B102" s="55" t="s">
        <v>95</v>
      </c>
      <c r="C102" s="55">
        <v>9</v>
      </c>
      <c r="D102" s="124">
        <v>202</v>
      </c>
      <c r="E102" s="56"/>
      <c r="F102" s="61" t="s">
        <v>36</v>
      </c>
    </row>
    <row r="103" spans="1:20" ht="25.5" x14ac:dyDescent="0.2">
      <c r="A103" s="120"/>
      <c r="B103" s="55" t="s">
        <v>95</v>
      </c>
      <c r="C103" s="55">
        <v>9</v>
      </c>
      <c r="D103" s="124">
        <v>193</v>
      </c>
      <c r="E103" s="56"/>
      <c r="F103" s="61" t="s">
        <v>36</v>
      </c>
    </row>
    <row r="104" spans="1:20" ht="25.5" x14ac:dyDescent="0.2">
      <c r="A104" s="120"/>
      <c r="B104" s="55" t="s">
        <v>95</v>
      </c>
      <c r="C104" s="55">
        <v>9</v>
      </c>
      <c r="D104" s="124">
        <v>192</v>
      </c>
      <c r="E104" s="56"/>
      <c r="F104" s="61" t="s">
        <v>36</v>
      </c>
    </row>
    <row r="105" spans="1:20" ht="25.5" x14ac:dyDescent="0.2">
      <c r="A105" s="120"/>
      <c r="B105" s="55" t="s">
        <v>95</v>
      </c>
      <c r="C105" s="55">
        <v>9</v>
      </c>
      <c r="D105" s="124">
        <v>193</v>
      </c>
      <c r="E105" s="56"/>
      <c r="F105" s="61" t="s">
        <v>36</v>
      </c>
    </row>
    <row r="106" spans="1:20" ht="25.5" x14ac:dyDescent="0.2">
      <c r="A106" s="120"/>
      <c r="B106" s="55" t="s">
        <v>95</v>
      </c>
      <c r="C106" s="55">
        <v>9</v>
      </c>
      <c r="D106" s="124">
        <v>147</v>
      </c>
      <c r="E106" s="56"/>
      <c r="F106" s="61" t="s">
        <v>36</v>
      </c>
    </row>
    <row r="107" spans="1:20" ht="25.5" x14ac:dyDescent="0.2">
      <c r="A107" s="120" t="s">
        <v>23</v>
      </c>
      <c r="B107" s="55" t="s">
        <v>95</v>
      </c>
      <c r="C107" s="55">
        <v>9</v>
      </c>
      <c r="D107" s="124">
        <v>182</v>
      </c>
      <c r="E107" s="56" t="s">
        <v>23</v>
      </c>
      <c r="F107" s="61" t="s">
        <v>36</v>
      </c>
      <c r="N107" s="21"/>
      <c r="O107" s="21"/>
      <c r="P107" s="21"/>
      <c r="Q107" s="21"/>
      <c r="R107" s="21"/>
      <c r="S107" s="21"/>
      <c r="T107" s="21"/>
    </row>
    <row r="108" spans="1:20" ht="25.5" x14ac:dyDescent="0.2">
      <c r="A108" s="120" t="s">
        <v>23</v>
      </c>
      <c r="B108" s="55" t="s">
        <v>95</v>
      </c>
      <c r="C108" s="55">
        <v>9</v>
      </c>
      <c r="D108" s="124">
        <v>21</v>
      </c>
      <c r="E108" s="56" t="s">
        <v>23</v>
      </c>
      <c r="F108" s="61" t="s">
        <v>36</v>
      </c>
      <c r="N108" s="21"/>
      <c r="O108" s="21"/>
      <c r="P108" s="21"/>
      <c r="Q108" s="21"/>
      <c r="R108" s="21"/>
      <c r="S108" s="21"/>
      <c r="T108" s="21"/>
    </row>
    <row r="109" spans="1:20" x14ac:dyDescent="0.2">
      <c r="A109" s="120"/>
      <c r="B109" s="55"/>
      <c r="C109" s="55"/>
      <c r="D109" s="124"/>
      <c r="E109" s="56"/>
      <c r="F109" s="61"/>
      <c r="N109" s="21"/>
      <c r="O109" s="21"/>
      <c r="P109" s="21"/>
      <c r="Q109" s="21"/>
      <c r="R109" s="21"/>
      <c r="S109" s="21"/>
      <c r="T109" s="21"/>
    </row>
    <row r="110" spans="1:20" x14ac:dyDescent="0.2">
      <c r="A110" s="120"/>
      <c r="B110" s="55"/>
      <c r="C110" s="55"/>
      <c r="D110" s="124"/>
      <c r="E110" s="56"/>
      <c r="F110" s="61"/>
      <c r="N110" s="21"/>
      <c r="O110" s="21"/>
      <c r="P110" s="21"/>
      <c r="Q110" s="21"/>
      <c r="R110" s="21"/>
      <c r="S110" s="21"/>
      <c r="T110" s="21"/>
    </row>
    <row r="111" spans="1:20" x14ac:dyDescent="0.2">
      <c r="A111" s="120"/>
      <c r="B111" s="55"/>
      <c r="C111" s="55"/>
      <c r="D111" s="124"/>
      <c r="E111" s="56"/>
      <c r="F111" s="61"/>
      <c r="N111" s="21"/>
      <c r="O111" s="21"/>
      <c r="P111" s="21"/>
      <c r="Q111" s="21"/>
      <c r="R111" s="21"/>
      <c r="S111" s="21"/>
      <c r="T111" s="21"/>
    </row>
    <row r="112" spans="1:20" x14ac:dyDescent="0.2">
      <c r="A112" s="123" t="s">
        <v>46</v>
      </c>
      <c r="B112" s="55" t="s">
        <v>95</v>
      </c>
      <c r="C112" s="55" t="s">
        <v>23</v>
      </c>
      <c r="D112" s="126">
        <f>SUM(D73:D111)</f>
        <v>66968</v>
      </c>
      <c r="E112" s="56" t="s">
        <v>23</v>
      </c>
      <c r="F112" s="119" t="s">
        <v>23</v>
      </c>
      <c r="N112" s="21"/>
    </row>
    <row r="113" spans="1:14" x14ac:dyDescent="0.2">
      <c r="A113" s="120" t="s">
        <v>23</v>
      </c>
      <c r="B113" s="55" t="s">
        <v>95</v>
      </c>
      <c r="C113" s="55" t="s">
        <v>23</v>
      </c>
      <c r="D113" s="55" t="s">
        <v>23</v>
      </c>
      <c r="E113" s="56">
        <f>SUM(D72)+D112</f>
        <v>389924</v>
      </c>
      <c r="F113" s="127" t="s">
        <v>23</v>
      </c>
      <c r="G113" s="21"/>
      <c r="H113" s="21"/>
      <c r="I113" s="21"/>
      <c r="J113" s="21"/>
      <c r="K113" s="21"/>
      <c r="L113" s="21"/>
      <c r="M113" s="21"/>
      <c r="N113" s="21"/>
    </row>
    <row r="114" spans="1:14" x14ac:dyDescent="0.2">
      <c r="A114" s="128" t="s">
        <v>24</v>
      </c>
      <c r="B114" s="55" t="s">
        <v>95</v>
      </c>
      <c r="C114" s="129" t="s">
        <v>23</v>
      </c>
      <c r="D114" s="118">
        <v>1183413</v>
      </c>
      <c r="E114" s="56" t="s">
        <v>23</v>
      </c>
      <c r="F114" s="127" t="s">
        <v>23</v>
      </c>
    </row>
    <row r="115" spans="1:14" ht="25.5" x14ac:dyDescent="0.2">
      <c r="A115" s="130" t="s">
        <v>25</v>
      </c>
      <c r="B115" s="55" t="s">
        <v>95</v>
      </c>
      <c r="C115" s="55">
        <v>9</v>
      </c>
      <c r="D115" s="116">
        <v>98207</v>
      </c>
      <c r="E115" s="56" t="s">
        <v>23</v>
      </c>
      <c r="F115" s="131" t="s">
        <v>70</v>
      </c>
    </row>
    <row r="116" spans="1:14" ht="25.5" x14ac:dyDescent="0.2">
      <c r="A116" s="132"/>
      <c r="B116" s="55" t="s">
        <v>95</v>
      </c>
      <c r="C116" s="55">
        <v>9</v>
      </c>
      <c r="D116" s="116">
        <v>26756</v>
      </c>
      <c r="E116" s="56"/>
      <c r="F116" s="131" t="s">
        <v>70</v>
      </c>
    </row>
    <row r="117" spans="1:14" x14ac:dyDescent="0.2">
      <c r="A117" s="130" t="s">
        <v>23</v>
      </c>
      <c r="B117" s="55" t="s">
        <v>95</v>
      </c>
      <c r="C117" s="55">
        <v>9</v>
      </c>
      <c r="D117" s="116">
        <v>17190</v>
      </c>
      <c r="E117" s="56" t="s">
        <v>23</v>
      </c>
      <c r="F117" s="131" t="s">
        <v>31</v>
      </c>
    </row>
    <row r="118" spans="1:14" ht="25.5" x14ac:dyDescent="0.2">
      <c r="A118" s="130" t="s">
        <v>23</v>
      </c>
      <c r="B118" s="55" t="s">
        <v>95</v>
      </c>
      <c r="C118" s="55">
        <v>9</v>
      </c>
      <c r="D118" s="116">
        <v>87448</v>
      </c>
      <c r="E118" s="56" t="s">
        <v>23</v>
      </c>
      <c r="F118" s="131" t="s">
        <v>32</v>
      </c>
    </row>
    <row r="119" spans="1:14" ht="25.5" x14ac:dyDescent="0.2">
      <c r="A119" s="130"/>
      <c r="B119" s="55" t="s">
        <v>95</v>
      </c>
      <c r="C119" s="55">
        <v>9</v>
      </c>
      <c r="D119" s="116">
        <v>540</v>
      </c>
      <c r="E119" s="56" t="s">
        <v>23</v>
      </c>
      <c r="F119" s="131" t="s">
        <v>47</v>
      </c>
    </row>
    <row r="120" spans="1:14" ht="25.5" x14ac:dyDescent="0.2">
      <c r="A120" s="130"/>
      <c r="B120" s="55" t="s">
        <v>95</v>
      </c>
      <c r="C120" s="55">
        <v>9</v>
      </c>
      <c r="D120" s="116">
        <v>719</v>
      </c>
      <c r="E120" s="56" t="s">
        <v>23</v>
      </c>
      <c r="F120" s="131" t="s">
        <v>47</v>
      </c>
    </row>
    <row r="121" spans="1:14" ht="25.5" x14ac:dyDescent="0.2">
      <c r="A121" s="130"/>
      <c r="B121" s="55" t="s">
        <v>95</v>
      </c>
      <c r="C121" s="55">
        <v>9</v>
      </c>
      <c r="D121" s="116">
        <v>280</v>
      </c>
      <c r="E121" s="56" t="s">
        <v>23</v>
      </c>
      <c r="F121" s="131" t="s">
        <v>36</v>
      </c>
    </row>
    <row r="122" spans="1:14" ht="25.5" x14ac:dyDescent="0.2">
      <c r="A122" s="130" t="s">
        <v>23</v>
      </c>
      <c r="B122" s="55" t="s">
        <v>95</v>
      </c>
      <c r="C122" s="55">
        <v>9</v>
      </c>
      <c r="D122" s="116">
        <v>612</v>
      </c>
      <c r="E122" s="56" t="s">
        <v>23</v>
      </c>
      <c r="F122" s="131" t="s">
        <v>47</v>
      </c>
    </row>
    <row r="123" spans="1:14" ht="25.5" x14ac:dyDescent="0.2">
      <c r="A123" s="130" t="s">
        <v>23</v>
      </c>
      <c r="B123" s="55" t="s">
        <v>95</v>
      </c>
      <c r="C123" s="55">
        <v>9</v>
      </c>
      <c r="D123" s="116">
        <v>715</v>
      </c>
      <c r="E123" s="56" t="s">
        <v>23</v>
      </c>
      <c r="F123" s="131" t="s">
        <v>47</v>
      </c>
    </row>
    <row r="124" spans="1:14" ht="25.5" x14ac:dyDescent="0.2">
      <c r="A124" s="130" t="s">
        <v>23</v>
      </c>
      <c r="B124" s="55" t="s">
        <v>95</v>
      </c>
      <c r="C124" s="55">
        <v>9</v>
      </c>
      <c r="D124" s="116">
        <v>643</v>
      </c>
      <c r="E124" s="56" t="s">
        <v>23</v>
      </c>
      <c r="F124" s="131" t="s">
        <v>36</v>
      </c>
    </row>
    <row r="125" spans="1:14" ht="25.5" x14ac:dyDescent="0.2">
      <c r="A125" s="133" t="s">
        <v>23</v>
      </c>
      <c r="B125" s="55" t="s">
        <v>95</v>
      </c>
      <c r="C125" s="55">
        <v>9</v>
      </c>
      <c r="D125" s="134">
        <v>616</v>
      </c>
      <c r="E125" s="135" t="s">
        <v>23</v>
      </c>
      <c r="F125" s="136" t="s">
        <v>36</v>
      </c>
    </row>
    <row r="126" spans="1:14" ht="25.5" x14ac:dyDescent="0.2">
      <c r="A126" s="133"/>
      <c r="B126" s="55" t="s">
        <v>95</v>
      </c>
      <c r="C126" s="55">
        <v>9</v>
      </c>
      <c r="D126" s="134">
        <v>686</v>
      </c>
      <c r="E126" s="135" t="s">
        <v>23</v>
      </c>
      <c r="F126" s="136" t="s">
        <v>47</v>
      </c>
    </row>
    <row r="127" spans="1:14" ht="25.5" x14ac:dyDescent="0.2">
      <c r="A127" s="133"/>
      <c r="B127" s="55" t="s">
        <v>95</v>
      </c>
      <c r="C127" s="55">
        <v>9</v>
      </c>
      <c r="D127" s="134">
        <v>765</v>
      </c>
      <c r="E127" s="135" t="s">
        <v>23</v>
      </c>
      <c r="F127" s="136" t="s">
        <v>36</v>
      </c>
    </row>
    <row r="128" spans="1:14" ht="25.5" x14ac:dyDescent="0.2">
      <c r="A128" s="130" t="s">
        <v>23</v>
      </c>
      <c r="B128" s="55" t="s">
        <v>95</v>
      </c>
      <c r="C128" s="55">
        <v>9</v>
      </c>
      <c r="D128" s="137">
        <v>229</v>
      </c>
      <c r="E128" s="56" t="s">
        <v>23</v>
      </c>
      <c r="F128" s="63" t="s">
        <v>36</v>
      </c>
    </row>
    <row r="129" spans="1:6" ht="25.5" x14ac:dyDescent="0.2">
      <c r="A129" s="130"/>
      <c r="B129" s="55" t="s">
        <v>95</v>
      </c>
      <c r="C129" s="55">
        <v>9</v>
      </c>
      <c r="D129" s="137">
        <v>729</v>
      </c>
      <c r="E129" s="56"/>
      <c r="F129" s="63" t="s">
        <v>36</v>
      </c>
    </row>
    <row r="130" spans="1:6" ht="25.5" x14ac:dyDescent="0.2">
      <c r="A130" s="130" t="s">
        <v>23</v>
      </c>
      <c r="B130" s="55" t="s">
        <v>95</v>
      </c>
      <c r="C130" s="55">
        <v>9</v>
      </c>
      <c r="D130" s="137">
        <v>892</v>
      </c>
      <c r="E130" s="56" t="s">
        <v>23</v>
      </c>
      <c r="F130" s="117" t="s">
        <v>36</v>
      </c>
    </row>
    <row r="131" spans="1:6" ht="25.5" x14ac:dyDescent="0.2">
      <c r="A131" s="130"/>
      <c r="B131" s="55" t="s">
        <v>95</v>
      </c>
      <c r="C131" s="55">
        <v>9</v>
      </c>
      <c r="D131" s="137">
        <v>527</v>
      </c>
      <c r="E131" s="56"/>
      <c r="F131" s="117" t="s">
        <v>36</v>
      </c>
    </row>
    <row r="132" spans="1:6" ht="25.5" x14ac:dyDescent="0.2">
      <c r="A132" s="130"/>
      <c r="B132" s="55" t="s">
        <v>95</v>
      </c>
      <c r="C132" s="55">
        <v>9</v>
      </c>
      <c r="D132" s="137">
        <v>762</v>
      </c>
      <c r="E132" s="56"/>
      <c r="F132" s="117" t="s">
        <v>47</v>
      </c>
    </row>
    <row r="133" spans="1:6" ht="25.5" x14ac:dyDescent="0.2">
      <c r="A133" s="130"/>
      <c r="B133" s="55" t="s">
        <v>95</v>
      </c>
      <c r="C133" s="55">
        <v>9</v>
      </c>
      <c r="D133" s="137">
        <v>769</v>
      </c>
      <c r="E133" s="56"/>
      <c r="F133" s="117" t="s">
        <v>36</v>
      </c>
    </row>
    <row r="134" spans="1:6" ht="25.5" x14ac:dyDescent="0.2">
      <c r="A134" s="130"/>
      <c r="B134" s="55" t="s">
        <v>95</v>
      </c>
      <c r="C134" s="55">
        <v>9</v>
      </c>
      <c r="D134" s="137">
        <v>633</v>
      </c>
      <c r="E134" s="56"/>
      <c r="F134" s="117" t="s">
        <v>47</v>
      </c>
    </row>
    <row r="135" spans="1:6" ht="25.5" x14ac:dyDescent="0.2">
      <c r="A135" s="130"/>
      <c r="B135" s="55" t="s">
        <v>95</v>
      </c>
      <c r="C135" s="55">
        <v>9</v>
      </c>
      <c r="D135" s="137">
        <v>599</v>
      </c>
      <c r="E135" s="56"/>
      <c r="F135" s="117" t="s">
        <v>36</v>
      </c>
    </row>
    <row r="136" spans="1:6" ht="25.5" x14ac:dyDescent="0.2">
      <c r="A136" s="130"/>
      <c r="B136" s="55" t="s">
        <v>95</v>
      </c>
      <c r="C136" s="55">
        <v>9</v>
      </c>
      <c r="D136" s="137">
        <v>728</v>
      </c>
      <c r="E136" s="56"/>
      <c r="F136" s="117" t="s">
        <v>47</v>
      </c>
    </row>
    <row r="137" spans="1:6" ht="25.5" x14ac:dyDescent="0.2">
      <c r="A137" s="130"/>
      <c r="B137" s="55" t="s">
        <v>95</v>
      </c>
      <c r="C137" s="55">
        <v>9</v>
      </c>
      <c r="D137" s="137">
        <v>556</v>
      </c>
      <c r="E137" s="56"/>
      <c r="F137" s="117" t="s">
        <v>36</v>
      </c>
    </row>
    <row r="138" spans="1:6" ht="25.5" x14ac:dyDescent="0.2">
      <c r="A138" s="130"/>
      <c r="B138" s="55" t="s">
        <v>95</v>
      </c>
      <c r="C138" s="55">
        <v>9</v>
      </c>
      <c r="D138" s="137">
        <v>613</v>
      </c>
      <c r="E138" s="56"/>
      <c r="F138" s="117" t="s">
        <v>36</v>
      </c>
    </row>
    <row r="139" spans="1:6" ht="25.5" x14ac:dyDescent="0.2">
      <c r="A139" s="130"/>
      <c r="B139" s="55" t="s">
        <v>95</v>
      </c>
      <c r="C139" s="55">
        <v>9</v>
      </c>
      <c r="D139" s="137">
        <v>663</v>
      </c>
      <c r="E139" s="56"/>
      <c r="F139" s="117" t="s">
        <v>36</v>
      </c>
    </row>
    <row r="140" spans="1:6" ht="25.5" x14ac:dyDescent="0.2">
      <c r="A140" s="130"/>
      <c r="B140" s="55" t="s">
        <v>95</v>
      </c>
      <c r="C140" s="55">
        <v>9</v>
      </c>
      <c r="D140" s="137">
        <v>745</v>
      </c>
      <c r="E140" s="56"/>
      <c r="F140" s="117" t="s">
        <v>36</v>
      </c>
    </row>
    <row r="141" spans="1:6" ht="25.5" x14ac:dyDescent="0.2">
      <c r="A141" s="130"/>
      <c r="B141" s="55" t="s">
        <v>95</v>
      </c>
      <c r="C141" s="55">
        <v>9</v>
      </c>
      <c r="D141" s="137">
        <v>724</v>
      </c>
      <c r="E141" s="56"/>
      <c r="F141" s="117" t="s">
        <v>36</v>
      </c>
    </row>
    <row r="142" spans="1:6" ht="25.5" x14ac:dyDescent="0.2">
      <c r="A142" s="130"/>
      <c r="B142" s="55" t="s">
        <v>95</v>
      </c>
      <c r="C142" s="55">
        <v>9</v>
      </c>
      <c r="D142" s="137">
        <v>632</v>
      </c>
      <c r="E142" s="56"/>
      <c r="F142" s="117" t="s">
        <v>36</v>
      </c>
    </row>
    <row r="143" spans="1:6" ht="25.5" x14ac:dyDescent="0.2">
      <c r="A143" s="130"/>
      <c r="B143" s="55" t="s">
        <v>95</v>
      </c>
      <c r="C143" s="55">
        <v>9</v>
      </c>
      <c r="D143" s="137">
        <v>764</v>
      </c>
      <c r="E143" s="56"/>
      <c r="F143" s="117" t="s">
        <v>47</v>
      </c>
    </row>
    <row r="144" spans="1:6" ht="25.5" x14ac:dyDescent="0.2">
      <c r="A144" s="130"/>
      <c r="B144" s="55" t="s">
        <v>95</v>
      </c>
      <c r="C144" s="55">
        <v>9</v>
      </c>
      <c r="D144" s="137">
        <v>616</v>
      </c>
      <c r="E144" s="56"/>
      <c r="F144" s="117" t="s">
        <v>36</v>
      </c>
    </row>
    <row r="145" spans="1:8" ht="25.5" x14ac:dyDescent="0.2">
      <c r="A145" s="130"/>
      <c r="B145" s="55" t="s">
        <v>95</v>
      </c>
      <c r="C145" s="55">
        <v>9</v>
      </c>
      <c r="D145" s="137">
        <v>693</v>
      </c>
      <c r="E145" s="56"/>
      <c r="F145" s="117" t="s">
        <v>36</v>
      </c>
    </row>
    <row r="146" spans="1:8" ht="25.5" x14ac:dyDescent="0.2">
      <c r="A146" s="130"/>
      <c r="B146" s="55" t="s">
        <v>95</v>
      </c>
      <c r="C146" s="55">
        <v>9</v>
      </c>
      <c r="D146" s="137">
        <v>584</v>
      </c>
      <c r="E146" s="56"/>
      <c r="F146" s="117" t="s">
        <v>36</v>
      </c>
    </row>
    <row r="147" spans="1:8" ht="25.5" x14ac:dyDescent="0.2">
      <c r="A147" s="130"/>
      <c r="B147" s="55" t="s">
        <v>95</v>
      </c>
      <c r="C147" s="55">
        <v>9</v>
      </c>
      <c r="D147" s="137">
        <v>693</v>
      </c>
      <c r="E147" s="56"/>
      <c r="F147" s="117" t="s">
        <v>36</v>
      </c>
    </row>
    <row r="148" spans="1:8" ht="25.5" x14ac:dyDescent="0.2">
      <c r="A148" s="130"/>
      <c r="B148" s="55" t="s">
        <v>95</v>
      </c>
      <c r="C148" s="55">
        <v>9</v>
      </c>
      <c r="D148" s="137">
        <v>639</v>
      </c>
      <c r="E148" s="56"/>
      <c r="F148" s="117" t="s">
        <v>36</v>
      </c>
    </row>
    <row r="149" spans="1:8" ht="25.5" x14ac:dyDescent="0.2">
      <c r="A149" s="130"/>
      <c r="B149" s="55" t="s">
        <v>95</v>
      </c>
      <c r="C149" s="55">
        <v>9</v>
      </c>
      <c r="D149" s="137">
        <v>762</v>
      </c>
      <c r="E149" s="56"/>
      <c r="F149" s="117" t="s">
        <v>36</v>
      </c>
    </row>
    <row r="150" spans="1:8" ht="25.5" x14ac:dyDescent="0.2">
      <c r="A150" s="130"/>
      <c r="B150" s="55" t="s">
        <v>95</v>
      </c>
      <c r="C150" s="55">
        <v>9</v>
      </c>
      <c r="D150" s="137">
        <v>35</v>
      </c>
      <c r="E150" s="56"/>
      <c r="F150" s="117" t="s">
        <v>36</v>
      </c>
    </row>
    <row r="151" spans="1:8" x14ac:dyDescent="0.2">
      <c r="A151" s="130"/>
      <c r="B151" s="55" t="s">
        <v>95</v>
      </c>
      <c r="C151" s="55"/>
      <c r="D151" s="137"/>
      <c r="E151" s="56"/>
      <c r="F151" s="117"/>
    </row>
    <row r="152" spans="1:8" x14ac:dyDescent="0.2">
      <c r="A152" s="130"/>
      <c r="B152" s="55" t="s">
        <v>95</v>
      </c>
      <c r="C152" s="55"/>
      <c r="D152" s="137"/>
      <c r="E152" s="56"/>
      <c r="F152" s="117"/>
    </row>
    <row r="153" spans="1:8" x14ac:dyDescent="0.2">
      <c r="A153" s="130"/>
      <c r="B153" s="55" t="s">
        <v>95</v>
      </c>
      <c r="C153" s="55"/>
      <c r="D153" s="137"/>
      <c r="E153" s="56"/>
      <c r="F153" s="117"/>
    </row>
    <row r="154" spans="1:8" x14ac:dyDescent="0.2">
      <c r="A154" s="130"/>
      <c r="B154" s="55" t="s">
        <v>95</v>
      </c>
      <c r="C154" s="55"/>
      <c r="D154" s="137"/>
      <c r="E154" s="56"/>
      <c r="F154" s="117"/>
    </row>
    <row r="155" spans="1:8" x14ac:dyDescent="0.2">
      <c r="A155" s="130"/>
      <c r="B155" s="55" t="s">
        <v>95</v>
      </c>
      <c r="C155" s="55"/>
      <c r="D155" s="137"/>
      <c r="E155" s="56"/>
      <c r="F155" s="117"/>
    </row>
    <row r="156" spans="1:8" x14ac:dyDescent="0.2">
      <c r="A156" s="59" t="s">
        <v>26</v>
      </c>
      <c r="B156" s="55" t="s">
        <v>95</v>
      </c>
      <c r="C156" s="55"/>
      <c r="D156" s="138">
        <f>SUM(D115:D155)</f>
        <v>249764</v>
      </c>
      <c r="E156" s="56" t="s">
        <v>23</v>
      </c>
      <c r="F156" s="139" t="s">
        <v>23</v>
      </c>
    </row>
    <row r="157" spans="1:8" x14ac:dyDescent="0.2">
      <c r="A157" s="128"/>
      <c r="B157" s="55" t="s">
        <v>95</v>
      </c>
      <c r="C157" s="55" t="s">
        <v>23</v>
      </c>
      <c r="D157" s="55" t="s">
        <v>23</v>
      </c>
      <c r="E157" s="56">
        <f>SUM(D156)+D114</f>
        <v>1433177</v>
      </c>
      <c r="F157" s="139" t="s">
        <v>23</v>
      </c>
    </row>
    <row r="158" spans="1:8" x14ac:dyDescent="0.2">
      <c r="A158" s="140" t="s">
        <v>12</v>
      </c>
      <c r="B158" s="55" t="s">
        <v>95</v>
      </c>
      <c r="C158" s="55" t="s">
        <v>23</v>
      </c>
      <c r="D158" s="141">
        <v>35105</v>
      </c>
      <c r="E158" s="56" t="s">
        <v>23</v>
      </c>
      <c r="F158" s="127" t="s">
        <v>23</v>
      </c>
      <c r="G158" s="21"/>
      <c r="H158" s="21"/>
    </row>
    <row r="159" spans="1:8" ht="25.5" x14ac:dyDescent="0.2">
      <c r="A159" s="130" t="s">
        <v>13</v>
      </c>
      <c r="B159" s="55" t="s">
        <v>95</v>
      </c>
      <c r="C159" s="55">
        <v>9</v>
      </c>
      <c r="D159" s="142">
        <v>2824</v>
      </c>
      <c r="E159" s="56"/>
      <c r="F159" s="63" t="s">
        <v>70</v>
      </c>
      <c r="G159" s="21"/>
      <c r="H159" s="21"/>
    </row>
    <row r="160" spans="1:8" ht="25.5" x14ac:dyDescent="0.2">
      <c r="A160" s="130" t="s">
        <v>23</v>
      </c>
      <c r="B160" s="55" t="s">
        <v>95</v>
      </c>
      <c r="C160" s="55">
        <v>9</v>
      </c>
      <c r="D160" s="116">
        <v>1784</v>
      </c>
      <c r="E160" s="56"/>
      <c r="F160" s="63" t="s">
        <v>70</v>
      </c>
    </row>
    <row r="161" spans="1:6" x14ac:dyDescent="0.2">
      <c r="A161" s="130" t="s">
        <v>23</v>
      </c>
      <c r="B161" s="55" t="s">
        <v>95</v>
      </c>
      <c r="C161" s="55">
        <v>9</v>
      </c>
      <c r="D161" s="116">
        <v>387</v>
      </c>
      <c r="E161" s="56"/>
      <c r="F161" s="63" t="s">
        <v>31</v>
      </c>
    </row>
    <row r="162" spans="1:6" ht="25.5" x14ac:dyDescent="0.2">
      <c r="A162" s="130" t="s">
        <v>23</v>
      </c>
      <c r="B162" s="55" t="s">
        <v>95</v>
      </c>
      <c r="C162" s="55">
        <v>9</v>
      </c>
      <c r="D162" s="116">
        <v>2690</v>
      </c>
      <c r="E162" s="56"/>
      <c r="F162" s="117" t="s">
        <v>32</v>
      </c>
    </row>
    <row r="163" spans="1:6" x14ac:dyDescent="0.2">
      <c r="A163" s="59" t="s">
        <v>14</v>
      </c>
      <c r="B163" s="55" t="s">
        <v>95</v>
      </c>
      <c r="C163" s="55" t="s">
        <v>23</v>
      </c>
      <c r="D163" s="138">
        <f>SUM(D159:D162)</f>
        <v>7685</v>
      </c>
      <c r="E163" s="113" t="s">
        <v>23</v>
      </c>
      <c r="F163" s="143" t="s">
        <v>23</v>
      </c>
    </row>
    <row r="164" spans="1:6" x14ac:dyDescent="0.2">
      <c r="A164" s="54" t="s">
        <v>23</v>
      </c>
      <c r="B164" s="55" t="s">
        <v>95</v>
      </c>
      <c r="C164" s="55" t="s">
        <v>23</v>
      </c>
      <c r="D164" s="55" t="s">
        <v>23</v>
      </c>
      <c r="E164" s="57">
        <f>SUM(D163)+D158</f>
        <v>42790</v>
      </c>
      <c r="F164" s="143" t="s">
        <v>23</v>
      </c>
    </row>
    <row r="165" spans="1:6" x14ac:dyDescent="0.2">
      <c r="A165" s="71" t="s">
        <v>40</v>
      </c>
      <c r="B165" s="55" t="s">
        <v>95</v>
      </c>
      <c r="C165" s="55" t="s">
        <v>23</v>
      </c>
      <c r="D165" s="126">
        <v>216525</v>
      </c>
      <c r="E165" s="57" t="s">
        <v>23</v>
      </c>
      <c r="F165" s="143" t="s">
        <v>23</v>
      </c>
    </row>
    <row r="166" spans="1:6" x14ac:dyDescent="0.2">
      <c r="A166" s="144" t="s">
        <v>41</v>
      </c>
      <c r="B166" s="55" t="s">
        <v>95</v>
      </c>
      <c r="C166" s="55">
        <v>9</v>
      </c>
      <c r="D166" s="124">
        <v>26956</v>
      </c>
      <c r="E166" s="57" t="s">
        <v>23</v>
      </c>
      <c r="F166" s="58" t="s">
        <v>36</v>
      </c>
    </row>
    <row r="167" spans="1:6" x14ac:dyDescent="0.2">
      <c r="A167" s="144" t="s">
        <v>23</v>
      </c>
      <c r="B167" s="55" t="s">
        <v>95</v>
      </c>
      <c r="C167" s="55">
        <v>9</v>
      </c>
      <c r="D167" s="124">
        <v>3712</v>
      </c>
      <c r="E167" s="57" t="s">
        <v>23</v>
      </c>
      <c r="F167" s="61" t="s">
        <v>31</v>
      </c>
    </row>
    <row r="168" spans="1:6" ht="25.5" x14ac:dyDescent="0.2">
      <c r="A168" s="144" t="s">
        <v>23</v>
      </c>
      <c r="B168" s="55" t="s">
        <v>95</v>
      </c>
      <c r="C168" s="55">
        <v>9</v>
      </c>
      <c r="D168" s="124">
        <v>16029</v>
      </c>
      <c r="E168" s="57"/>
      <c r="F168" s="61" t="s">
        <v>32</v>
      </c>
    </row>
    <row r="169" spans="1:6" ht="25.5" x14ac:dyDescent="0.2">
      <c r="A169" s="144" t="s">
        <v>23</v>
      </c>
      <c r="B169" s="55" t="s">
        <v>95</v>
      </c>
      <c r="C169" s="55">
        <v>9</v>
      </c>
      <c r="D169" s="124">
        <v>11405</v>
      </c>
      <c r="E169" s="57" t="s">
        <v>23</v>
      </c>
      <c r="F169" s="61" t="s">
        <v>36</v>
      </c>
    </row>
    <row r="170" spans="1:6" ht="25.5" x14ac:dyDescent="0.2">
      <c r="A170" s="144"/>
      <c r="B170" s="55" t="s">
        <v>95</v>
      </c>
      <c r="C170" s="55">
        <v>9</v>
      </c>
      <c r="D170" s="124">
        <v>986</v>
      </c>
      <c r="E170" s="57"/>
      <c r="F170" s="61" t="s">
        <v>36</v>
      </c>
    </row>
    <row r="171" spans="1:6" x14ac:dyDescent="0.2">
      <c r="A171" s="120" t="s">
        <v>23</v>
      </c>
      <c r="B171" s="55"/>
      <c r="C171" s="55"/>
      <c r="D171" s="124"/>
      <c r="E171" s="57"/>
      <c r="F171" s="61"/>
    </row>
    <row r="172" spans="1:6" x14ac:dyDescent="0.2">
      <c r="A172" s="120"/>
      <c r="B172" s="55" t="s">
        <v>95</v>
      </c>
      <c r="C172" s="55"/>
      <c r="D172" s="124"/>
      <c r="E172" s="57"/>
      <c r="F172" s="61"/>
    </row>
    <row r="173" spans="1:6" x14ac:dyDescent="0.2">
      <c r="A173" s="59" t="s">
        <v>42</v>
      </c>
      <c r="B173" s="55" t="s">
        <v>95</v>
      </c>
      <c r="C173" s="55" t="s">
        <v>23</v>
      </c>
      <c r="D173" s="126">
        <f>SUM(D166:D172)</f>
        <v>59088</v>
      </c>
      <c r="E173" s="57"/>
      <c r="F173" s="72" t="s">
        <v>23</v>
      </c>
    </row>
    <row r="174" spans="1:6" x14ac:dyDescent="0.2">
      <c r="A174" s="54" t="s">
        <v>23</v>
      </c>
      <c r="B174" s="55" t="s">
        <v>95</v>
      </c>
      <c r="C174" s="55" t="s">
        <v>23</v>
      </c>
      <c r="D174" s="55" t="s">
        <v>23</v>
      </c>
      <c r="E174" s="57">
        <f>D165+D173</f>
        <v>275613</v>
      </c>
      <c r="F174" s="72" t="s">
        <v>23</v>
      </c>
    </row>
    <row r="175" spans="1:6" x14ac:dyDescent="0.2">
      <c r="A175" s="71" t="s">
        <v>50</v>
      </c>
      <c r="B175" s="55" t="s">
        <v>95</v>
      </c>
      <c r="C175" s="55" t="s">
        <v>23</v>
      </c>
      <c r="D175" s="113">
        <v>55000.54</v>
      </c>
      <c r="E175" s="57" t="s">
        <v>23</v>
      </c>
      <c r="F175" s="72" t="s">
        <v>23</v>
      </c>
    </row>
    <row r="176" spans="1:6" x14ac:dyDescent="0.2">
      <c r="A176" s="71"/>
      <c r="B176" s="55" t="s">
        <v>95</v>
      </c>
      <c r="C176" s="152">
        <v>6</v>
      </c>
      <c r="D176" s="55">
        <v>4890</v>
      </c>
      <c r="E176" s="160"/>
      <c r="F176" s="161" t="s">
        <v>96</v>
      </c>
    </row>
    <row r="177" spans="1:6" x14ac:dyDescent="0.2">
      <c r="A177" s="71"/>
      <c r="B177" s="55" t="s">
        <v>95</v>
      </c>
      <c r="C177" s="152">
        <v>6</v>
      </c>
      <c r="D177" s="104">
        <v>-20</v>
      </c>
      <c r="E177" s="57"/>
      <c r="F177" s="72" t="s">
        <v>76</v>
      </c>
    </row>
    <row r="178" spans="1:6" x14ac:dyDescent="0.2">
      <c r="A178" s="71"/>
      <c r="B178" s="55" t="s">
        <v>95</v>
      </c>
      <c r="C178" s="152">
        <v>6</v>
      </c>
      <c r="D178" s="104">
        <v>-20</v>
      </c>
      <c r="E178" s="57"/>
      <c r="F178" s="72" t="s">
        <v>76</v>
      </c>
    </row>
    <row r="179" spans="1:6" x14ac:dyDescent="0.2">
      <c r="A179" s="71"/>
      <c r="B179" s="55" t="s">
        <v>95</v>
      </c>
      <c r="C179" s="152">
        <v>17</v>
      </c>
      <c r="D179" s="104">
        <v>770</v>
      </c>
      <c r="E179" s="57"/>
      <c r="F179" s="72" t="s">
        <v>124</v>
      </c>
    </row>
    <row r="180" spans="1:6" x14ac:dyDescent="0.2">
      <c r="A180" s="71"/>
      <c r="B180" s="55" t="s">
        <v>95</v>
      </c>
      <c r="C180" s="152">
        <v>20</v>
      </c>
      <c r="D180" s="104">
        <v>770</v>
      </c>
      <c r="E180" s="57"/>
      <c r="F180" s="72" t="s">
        <v>124</v>
      </c>
    </row>
    <row r="181" spans="1:6" x14ac:dyDescent="0.2">
      <c r="A181" s="71"/>
      <c r="B181" s="55"/>
      <c r="C181" s="54"/>
      <c r="D181" s="55">
        <v>26689.7</v>
      </c>
      <c r="E181" s="57"/>
      <c r="F181" s="72"/>
    </row>
    <row r="182" spans="1:6" x14ac:dyDescent="0.2">
      <c r="A182" s="54" t="s">
        <v>23</v>
      </c>
      <c r="B182" s="55" t="s">
        <v>95</v>
      </c>
      <c r="C182" s="55"/>
      <c r="D182" s="55"/>
      <c r="E182" s="57" t="s">
        <v>23</v>
      </c>
      <c r="F182" s="72"/>
    </row>
    <row r="183" spans="1:6" x14ac:dyDescent="0.2">
      <c r="A183" s="59" t="s">
        <v>51</v>
      </c>
      <c r="B183" s="55" t="s">
        <v>95</v>
      </c>
      <c r="C183" s="55" t="s">
        <v>23</v>
      </c>
      <c r="D183" s="113">
        <f>SUM(D176:D182)</f>
        <v>33079.699999999997</v>
      </c>
      <c r="E183" s="57" t="s">
        <v>23</v>
      </c>
      <c r="F183" s="72" t="s">
        <v>23</v>
      </c>
    </row>
    <row r="184" spans="1:6" x14ac:dyDescent="0.2">
      <c r="A184" s="54" t="s">
        <v>23</v>
      </c>
      <c r="B184" s="55" t="s">
        <v>95</v>
      </c>
      <c r="C184" s="55" t="s">
        <v>23</v>
      </c>
      <c r="D184" s="55" t="s">
        <v>23</v>
      </c>
      <c r="E184" s="57">
        <f>SUM(D175+D183)</f>
        <v>88080.239999999991</v>
      </c>
      <c r="F184" s="72" t="s">
        <v>23</v>
      </c>
    </row>
    <row r="185" spans="1:6" x14ac:dyDescent="0.2">
      <c r="A185" s="71" t="s">
        <v>48</v>
      </c>
      <c r="B185" s="55" t="s">
        <v>95</v>
      </c>
      <c r="C185" s="55" t="s">
        <v>23</v>
      </c>
      <c r="D185" s="56">
        <v>0</v>
      </c>
      <c r="E185" s="57" t="s">
        <v>23</v>
      </c>
      <c r="F185" s="72" t="s">
        <v>23</v>
      </c>
    </row>
    <row r="186" spans="1:6" x14ac:dyDescent="0.2">
      <c r="A186" s="54" t="s">
        <v>23</v>
      </c>
      <c r="B186" s="55" t="s">
        <v>95</v>
      </c>
      <c r="C186" s="55"/>
      <c r="D186" s="60"/>
      <c r="E186" s="57" t="s">
        <v>23</v>
      </c>
      <c r="F186" s="61"/>
    </row>
    <row r="187" spans="1:6" x14ac:dyDescent="0.2">
      <c r="A187" s="54"/>
      <c r="B187" s="55" t="s">
        <v>95</v>
      </c>
      <c r="C187" s="55"/>
      <c r="D187" s="60"/>
      <c r="E187" s="57"/>
      <c r="F187" s="61"/>
    </row>
    <row r="188" spans="1:6" x14ac:dyDescent="0.2">
      <c r="A188" s="59" t="s">
        <v>49</v>
      </c>
      <c r="B188" s="55" t="s">
        <v>95</v>
      </c>
      <c r="C188" s="55" t="s">
        <v>23</v>
      </c>
      <c r="D188" s="56">
        <f>SUM(D186:D187)</f>
        <v>0</v>
      </c>
      <c r="E188" s="57" t="s">
        <v>23</v>
      </c>
      <c r="F188" s="127" t="s">
        <v>23</v>
      </c>
    </row>
    <row r="189" spans="1:6" x14ac:dyDescent="0.2">
      <c r="A189" s="54" t="s">
        <v>23</v>
      </c>
      <c r="B189" s="55" t="s">
        <v>95</v>
      </c>
      <c r="C189" s="55" t="s">
        <v>23</v>
      </c>
      <c r="D189" s="60" t="s">
        <v>23</v>
      </c>
      <c r="E189" s="57">
        <f>D185+D188</f>
        <v>0</v>
      </c>
      <c r="F189" s="127" t="s">
        <v>23</v>
      </c>
    </row>
    <row r="190" spans="1:6" x14ac:dyDescent="0.2">
      <c r="A190" s="128" t="s">
        <v>33</v>
      </c>
      <c r="B190" s="55" t="s">
        <v>95</v>
      </c>
      <c r="C190" s="55" t="s">
        <v>23</v>
      </c>
      <c r="D190" s="145">
        <v>189549.44</v>
      </c>
      <c r="E190" s="56" t="s">
        <v>23</v>
      </c>
      <c r="F190" s="119" t="s">
        <v>23</v>
      </c>
    </row>
    <row r="191" spans="1:6" ht="38.25" x14ac:dyDescent="0.2">
      <c r="A191" s="123" t="s">
        <v>35</v>
      </c>
      <c r="B191" s="55" t="s">
        <v>95</v>
      </c>
      <c r="C191" s="55">
        <v>9</v>
      </c>
      <c r="D191" s="146">
        <v>39764</v>
      </c>
      <c r="E191" s="56" t="s">
        <v>23</v>
      </c>
      <c r="F191" s="147" t="s">
        <v>43</v>
      </c>
    </row>
    <row r="192" spans="1:6" ht="38.25" x14ac:dyDescent="0.2">
      <c r="A192" s="123"/>
      <c r="B192" s="55" t="s">
        <v>95</v>
      </c>
      <c r="C192" s="55">
        <v>9</v>
      </c>
      <c r="D192" s="146"/>
      <c r="E192" s="56"/>
      <c r="F192" s="147" t="s">
        <v>43</v>
      </c>
    </row>
    <row r="193" spans="1:6" x14ac:dyDescent="0.2">
      <c r="A193" s="59" t="s">
        <v>34</v>
      </c>
      <c r="B193" s="55" t="s">
        <v>23</v>
      </c>
      <c r="C193" s="55" t="s">
        <v>23</v>
      </c>
      <c r="D193" s="118">
        <f>SUM(D191:D192)</f>
        <v>39764</v>
      </c>
      <c r="E193" s="56" t="s">
        <v>23</v>
      </c>
      <c r="F193" s="127"/>
    </row>
    <row r="194" spans="1:6" x14ac:dyDescent="0.2">
      <c r="A194" s="54" t="s">
        <v>23</v>
      </c>
      <c r="B194" s="55" t="s">
        <v>23</v>
      </c>
      <c r="C194" s="55" t="s">
        <v>23</v>
      </c>
      <c r="D194" s="55" t="s">
        <v>23</v>
      </c>
      <c r="E194" s="56">
        <f>SUM(D193)+D190</f>
        <v>229313.44</v>
      </c>
      <c r="F194" s="127" t="s">
        <v>23</v>
      </c>
    </row>
    <row r="195" spans="1:6" ht="13.5" thickBot="1" x14ac:dyDescent="0.25">
      <c r="A195" s="40" t="s">
        <v>23</v>
      </c>
      <c r="B195" s="24" t="s">
        <v>23</v>
      </c>
      <c r="C195" s="24" t="s">
        <v>23</v>
      </c>
      <c r="D195" s="24" t="s">
        <v>23</v>
      </c>
      <c r="E195" s="41">
        <f>SUM(E9:E194)</f>
        <v>10543371.68</v>
      </c>
      <c r="F195" s="25" t="s">
        <v>23</v>
      </c>
    </row>
    <row r="196" spans="1:6" x14ac:dyDescent="0.2">
      <c r="A196" s="26"/>
      <c r="B196" s="27"/>
      <c r="C196" s="27"/>
      <c r="D196" s="27"/>
      <c r="E196" s="28"/>
      <c r="F196" s="29"/>
    </row>
    <row r="197" spans="1:6" x14ac:dyDescent="0.2">
      <c r="F197" s="21"/>
    </row>
    <row r="198" spans="1:6" x14ac:dyDescent="0.2">
      <c r="F198" s="21"/>
    </row>
    <row r="199" spans="1:6" x14ac:dyDescent="0.2">
      <c r="F199" s="21"/>
    </row>
    <row r="200" spans="1:6" x14ac:dyDescent="0.2">
      <c r="F200" s="21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showWhiteSpace="0" zoomScaleNormal="100" workbookViewId="0">
      <selection activeCell="E117" sqref="E117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62" t="s">
        <v>97</v>
      </c>
      <c r="B5" s="162"/>
      <c r="C5" s="162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3" t="s">
        <v>0</v>
      </c>
      <c r="B7" s="74" t="s">
        <v>1</v>
      </c>
      <c r="C7" s="11" t="s">
        <v>2</v>
      </c>
      <c r="D7" s="74" t="s">
        <v>15</v>
      </c>
      <c r="E7" s="74" t="s">
        <v>29</v>
      </c>
      <c r="F7" s="3" t="s">
        <v>16</v>
      </c>
    </row>
    <row r="8" spans="1:6" x14ac:dyDescent="0.2">
      <c r="A8" s="102">
        <v>1</v>
      </c>
      <c r="B8" s="103">
        <v>44714</v>
      </c>
      <c r="C8" s="104">
        <v>1173</v>
      </c>
      <c r="D8" s="105" t="s">
        <v>90</v>
      </c>
      <c r="E8" s="106" t="s">
        <v>98</v>
      </c>
      <c r="F8" s="94">
        <v>711.62</v>
      </c>
    </row>
    <row r="9" spans="1:6" x14ac:dyDescent="0.2">
      <c r="A9" s="102">
        <v>2</v>
      </c>
      <c r="B9" s="103">
        <v>44714</v>
      </c>
      <c r="C9" s="107">
        <v>1174</v>
      </c>
      <c r="D9" s="105" t="s">
        <v>99</v>
      </c>
      <c r="E9" s="105" t="s">
        <v>100</v>
      </c>
      <c r="F9" s="157">
        <v>3037.5</v>
      </c>
    </row>
    <row r="10" spans="1:6" x14ac:dyDescent="0.2">
      <c r="A10" s="102">
        <v>3</v>
      </c>
      <c r="B10" s="103">
        <v>44714</v>
      </c>
      <c r="C10" s="104">
        <v>1175</v>
      </c>
      <c r="D10" s="105" t="s">
        <v>101</v>
      </c>
      <c r="E10" s="105" t="s">
        <v>102</v>
      </c>
      <c r="F10" s="157">
        <v>1400.04</v>
      </c>
    </row>
    <row r="11" spans="1:6" x14ac:dyDescent="0.2">
      <c r="A11" s="102">
        <v>4</v>
      </c>
      <c r="B11" s="108">
        <v>44718</v>
      </c>
      <c r="C11" s="104">
        <v>1177</v>
      </c>
      <c r="D11" s="109" t="s">
        <v>81</v>
      </c>
      <c r="E11" s="106" t="s">
        <v>104</v>
      </c>
      <c r="F11" s="94">
        <v>374.85</v>
      </c>
    </row>
    <row r="12" spans="1:6" s="14" customFormat="1" x14ac:dyDescent="0.2">
      <c r="A12" s="102">
        <v>5</v>
      </c>
      <c r="B12" s="108">
        <v>44718</v>
      </c>
      <c r="C12" s="110">
        <v>1178</v>
      </c>
      <c r="D12" s="109" t="s">
        <v>92</v>
      </c>
      <c r="E12" s="109" t="s">
        <v>105</v>
      </c>
      <c r="F12" s="158">
        <v>2624.95</v>
      </c>
    </row>
    <row r="13" spans="1:6" x14ac:dyDescent="0.2">
      <c r="A13" s="102">
        <v>6</v>
      </c>
      <c r="B13" s="108">
        <v>44718</v>
      </c>
      <c r="C13" s="110">
        <v>1179</v>
      </c>
      <c r="D13" s="109" t="s">
        <v>106</v>
      </c>
      <c r="E13" s="109" t="s">
        <v>107</v>
      </c>
      <c r="F13" s="158">
        <v>5950</v>
      </c>
    </row>
    <row r="14" spans="1:6" x14ac:dyDescent="0.2">
      <c r="A14" s="102">
        <v>7</v>
      </c>
      <c r="B14" s="108">
        <v>44718</v>
      </c>
      <c r="C14" s="110">
        <v>1180</v>
      </c>
      <c r="D14" s="109" t="s">
        <v>108</v>
      </c>
      <c r="E14" s="109" t="s">
        <v>100</v>
      </c>
      <c r="F14" s="158">
        <v>1279.25</v>
      </c>
    </row>
    <row r="15" spans="1:6" x14ac:dyDescent="0.2">
      <c r="A15" s="102">
        <v>8</v>
      </c>
      <c r="B15" s="108">
        <v>44718</v>
      </c>
      <c r="C15" s="110">
        <v>1181</v>
      </c>
      <c r="D15" s="109" t="s">
        <v>81</v>
      </c>
      <c r="E15" s="109" t="s">
        <v>109</v>
      </c>
      <c r="F15" s="158">
        <v>82.22</v>
      </c>
    </row>
    <row r="16" spans="1:6" x14ac:dyDescent="0.2">
      <c r="A16" s="102">
        <v>9</v>
      </c>
      <c r="B16" s="108">
        <v>44718</v>
      </c>
      <c r="C16" s="110">
        <v>1182</v>
      </c>
      <c r="D16" s="109" t="s">
        <v>80</v>
      </c>
      <c r="E16" s="109" t="s">
        <v>110</v>
      </c>
      <c r="F16" s="158">
        <v>17000.38</v>
      </c>
    </row>
    <row r="17" spans="1:7" x14ac:dyDescent="0.2">
      <c r="A17" s="102">
        <v>10</v>
      </c>
      <c r="B17" s="108">
        <v>44718</v>
      </c>
      <c r="C17" s="110">
        <v>1183</v>
      </c>
      <c r="D17" s="109" t="s">
        <v>111</v>
      </c>
      <c r="E17" s="109" t="s">
        <v>100</v>
      </c>
      <c r="F17" s="158">
        <v>5243.65</v>
      </c>
    </row>
    <row r="18" spans="1:7" x14ac:dyDescent="0.2">
      <c r="A18" s="102">
        <v>11</v>
      </c>
      <c r="B18" s="108">
        <v>44718</v>
      </c>
      <c r="C18" s="104">
        <v>1184</v>
      </c>
      <c r="D18" s="106" t="s">
        <v>112</v>
      </c>
      <c r="E18" s="109" t="s">
        <v>100</v>
      </c>
      <c r="F18" s="94">
        <v>3325.37</v>
      </c>
    </row>
    <row r="19" spans="1:7" x14ac:dyDescent="0.2">
      <c r="A19" s="102">
        <v>12</v>
      </c>
      <c r="B19" s="108">
        <v>44718</v>
      </c>
      <c r="C19" s="104">
        <v>1185</v>
      </c>
      <c r="D19" s="106" t="s">
        <v>113</v>
      </c>
      <c r="E19" s="106" t="s">
        <v>114</v>
      </c>
      <c r="F19" s="94">
        <v>980</v>
      </c>
    </row>
    <row r="20" spans="1:7" x14ac:dyDescent="0.2">
      <c r="A20" s="78">
        <v>13</v>
      </c>
      <c r="B20" s="108">
        <v>44718</v>
      </c>
      <c r="C20" s="96">
        <v>1187</v>
      </c>
      <c r="D20" s="97" t="s">
        <v>115</v>
      </c>
      <c r="E20" s="97" t="s">
        <v>116</v>
      </c>
      <c r="F20" s="94">
        <v>851</v>
      </c>
    </row>
    <row r="21" spans="1:7" x14ac:dyDescent="0.2">
      <c r="A21" s="78">
        <v>14</v>
      </c>
      <c r="B21" s="108">
        <v>44718</v>
      </c>
      <c r="C21" s="96">
        <v>1188</v>
      </c>
      <c r="D21" s="97" t="s">
        <v>75</v>
      </c>
      <c r="E21" s="97" t="s">
        <v>117</v>
      </c>
      <c r="F21" s="94">
        <v>589</v>
      </c>
    </row>
    <row r="22" spans="1:7" x14ac:dyDescent="0.2">
      <c r="A22" s="78">
        <v>15</v>
      </c>
      <c r="B22" s="108">
        <v>44718</v>
      </c>
      <c r="C22" s="96">
        <v>1190</v>
      </c>
      <c r="D22" s="97" t="s">
        <v>75</v>
      </c>
      <c r="E22" s="97" t="s">
        <v>117</v>
      </c>
      <c r="F22" s="94">
        <v>595</v>
      </c>
    </row>
    <row r="23" spans="1:7" x14ac:dyDescent="0.2">
      <c r="A23" s="78">
        <v>16</v>
      </c>
      <c r="B23" s="108">
        <v>44718</v>
      </c>
      <c r="C23" s="79">
        <v>1191</v>
      </c>
      <c r="D23" s="80" t="s">
        <v>118</v>
      </c>
      <c r="E23" s="80" t="s">
        <v>119</v>
      </c>
      <c r="F23" s="159">
        <v>8543.01</v>
      </c>
    </row>
    <row r="24" spans="1:7" x14ac:dyDescent="0.2">
      <c r="A24" s="78">
        <v>17</v>
      </c>
      <c r="B24" s="108">
        <v>44718</v>
      </c>
      <c r="C24" s="96">
        <v>1192</v>
      </c>
      <c r="D24" s="97" t="s">
        <v>83</v>
      </c>
      <c r="E24" s="99" t="s">
        <v>120</v>
      </c>
      <c r="F24" s="159">
        <v>41</v>
      </c>
    </row>
    <row r="25" spans="1:7" x14ac:dyDescent="0.2">
      <c r="A25" s="78">
        <v>18</v>
      </c>
      <c r="B25" s="108">
        <v>44718</v>
      </c>
      <c r="C25" s="96">
        <v>1193</v>
      </c>
      <c r="D25" s="97" t="s">
        <v>121</v>
      </c>
      <c r="E25" s="97" t="s">
        <v>122</v>
      </c>
      <c r="F25" s="159">
        <v>15678.9</v>
      </c>
    </row>
    <row r="26" spans="1:7" x14ac:dyDescent="0.2">
      <c r="A26" s="78">
        <v>19</v>
      </c>
      <c r="B26" s="108">
        <v>44718</v>
      </c>
      <c r="C26" s="96">
        <v>1194</v>
      </c>
      <c r="D26" s="97" t="s">
        <v>123</v>
      </c>
      <c r="E26" s="99" t="s">
        <v>91</v>
      </c>
      <c r="F26" s="159">
        <v>237.08</v>
      </c>
    </row>
    <row r="27" spans="1:7" x14ac:dyDescent="0.2">
      <c r="A27" s="78">
        <v>20</v>
      </c>
      <c r="B27" s="108">
        <v>44718</v>
      </c>
      <c r="C27" s="96">
        <v>32</v>
      </c>
      <c r="D27" s="97" t="s">
        <v>73</v>
      </c>
      <c r="E27" s="99" t="s">
        <v>124</v>
      </c>
      <c r="F27" s="159">
        <v>178.5</v>
      </c>
    </row>
    <row r="28" spans="1:7" x14ac:dyDescent="0.2">
      <c r="A28" s="78">
        <v>21</v>
      </c>
      <c r="B28" s="108">
        <v>44718</v>
      </c>
      <c r="C28" s="79">
        <v>136</v>
      </c>
      <c r="D28" s="80" t="s">
        <v>73</v>
      </c>
      <c r="E28" s="100" t="s">
        <v>125</v>
      </c>
      <c r="F28" s="159">
        <v>-1451.45</v>
      </c>
      <c r="G28" s="14"/>
    </row>
    <row r="29" spans="1:7" x14ac:dyDescent="0.2">
      <c r="A29" s="78">
        <v>22</v>
      </c>
      <c r="B29" s="108">
        <v>44718</v>
      </c>
      <c r="C29" s="79">
        <v>139</v>
      </c>
      <c r="D29" s="80" t="s">
        <v>73</v>
      </c>
      <c r="E29" s="100" t="s">
        <v>125</v>
      </c>
      <c r="F29" s="94">
        <v>-50</v>
      </c>
    </row>
    <row r="30" spans="1:7" x14ac:dyDescent="0.2">
      <c r="A30" s="78">
        <v>23</v>
      </c>
      <c r="B30" s="108">
        <v>44718</v>
      </c>
      <c r="C30" s="79">
        <v>140</v>
      </c>
      <c r="D30" s="80" t="s">
        <v>73</v>
      </c>
      <c r="E30" s="100" t="s">
        <v>125</v>
      </c>
      <c r="F30" s="94">
        <v>-50</v>
      </c>
    </row>
    <row r="31" spans="1:7" x14ac:dyDescent="0.2">
      <c r="A31" s="78">
        <v>24</v>
      </c>
      <c r="B31" s="98">
        <v>44719</v>
      </c>
      <c r="C31" s="79">
        <v>1189</v>
      </c>
      <c r="D31" s="80" t="s">
        <v>75</v>
      </c>
      <c r="E31" s="100" t="s">
        <v>117</v>
      </c>
      <c r="F31" s="94">
        <v>337</v>
      </c>
    </row>
    <row r="32" spans="1:7" x14ac:dyDescent="0.2">
      <c r="A32" s="78">
        <v>25</v>
      </c>
      <c r="B32" s="98">
        <v>44720</v>
      </c>
      <c r="C32" s="79">
        <v>1356</v>
      </c>
      <c r="D32" s="80" t="s">
        <v>126</v>
      </c>
      <c r="E32" s="100" t="s">
        <v>122</v>
      </c>
      <c r="F32" s="94">
        <v>7296.66</v>
      </c>
    </row>
    <row r="33" spans="1:6" x14ac:dyDescent="0.2">
      <c r="A33" s="78">
        <v>26</v>
      </c>
      <c r="B33" s="98">
        <v>44720</v>
      </c>
      <c r="C33" s="79">
        <v>1357</v>
      </c>
      <c r="D33" s="80" t="s">
        <v>79</v>
      </c>
      <c r="E33" s="100" t="s">
        <v>127</v>
      </c>
      <c r="F33" s="94">
        <v>1618.39</v>
      </c>
    </row>
    <row r="34" spans="1:6" x14ac:dyDescent="0.2">
      <c r="A34" s="78">
        <v>27</v>
      </c>
      <c r="B34" s="98">
        <v>44720</v>
      </c>
      <c r="C34" s="79">
        <v>1358</v>
      </c>
      <c r="D34" s="80" t="s">
        <v>79</v>
      </c>
      <c r="E34" s="100" t="s">
        <v>127</v>
      </c>
      <c r="F34" s="94">
        <v>1617.6</v>
      </c>
    </row>
    <row r="35" spans="1:6" x14ac:dyDescent="0.2">
      <c r="A35" s="78">
        <v>28</v>
      </c>
      <c r="B35" s="98">
        <v>44720</v>
      </c>
      <c r="C35" s="79">
        <v>1359</v>
      </c>
      <c r="D35" s="80" t="s">
        <v>79</v>
      </c>
      <c r="E35" s="100" t="s">
        <v>127</v>
      </c>
      <c r="F35" s="94">
        <v>1618.39</v>
      </c>
    </row>
    <row r="36" spans="1:6" x14ac:dyDescent="0.2">
      <c r="A36" s="78">
        <v>29</v>
      </c>
      <c r="B36" s="98">
        <v>44720</v>
      </c>
      <c r="C36" s="79">
        <v>1360</v>
      </c>
      <c r="D36" s="80" t="s">
        <v>79</v>
      </c>
      <c r="E36" s="100" t="s">
        <v>128</v>
      </c>
      <c r="F36" s="94">
        <v>3859.9</v>
      </c>
    </row>
    <row r="37" spans="1:6" x14ac:dyDescent="0.2">
      <c r="A37" s="78">
        <v>30</v>
      </c>
      <c r="B37" s="98">
        <v>44720</v>
      </c>
      <c r="C37" s="79">
        <v>1361</v>
      </c>
      <c r="D37" s="80" t="s">
        <v>79</v>
      </c>
      <c r="E37" s="100" t="s">
        <v>129</v>
      </c>
      <c r="F37" s="94">
        <v>1371.97</v>
      </c>
    </row>
    <row r="38" spans="1:6" x14ac:dyDescent="0.2">
      <c r="A38" s="78">
        <v>31</v>
      </c>
      <c r="B38" s="98">
        <v>44720</v>
      </c>
      <c r="C38" s="79">
        <v>1362</v>
      </c>
      <c r="D38" s="80" t="s">
        <v>77</v>
      </c>
      <c r="E38" s="100" t="s">
        <v>130</v>
      </c>
      <c r="F38" s="94">
        <v>17175.98</v>
      </c>
    </row>
    <row r="39" spans="1:6" x14ac:dyDescent="0.2">
      <c r="A39" s="78">
        <v>32</v>
      </c>
      <c r="B39" s="98">
        <v>44720</v>
      </c>
      <c r="C39" s="79">
        <v>1363</v>
      </c>
      <c r="D39" s="80" t="s">
        <v>82</v>
      </c>
      <c r="E39" s="100" t="s">
        <v>131</v>
      </c>
      <c r="F39" s="94">
        <v>5917.08</v>
      </c>
    </row>
    <row r="40" spans="1:6" x14ac:dyDescent="0.2">
      <c r="A40" s="78">
        <v>33</v>
      </c>
      <c r="B40" s="98">
        <v>44720</v>
      </c>
      <c r="C40" s="79">
        <v>1364</v>
      </c>
      <c r="D40" s="80" t="s">
        <v>90</v>
      </c>
      <c r="E40" s="100" t="s">
        <v>132</v>
      </c>
      <c r="F40" s="94">
        <v>199</v>
      </c>
    </row>
    <row r="41" spans="1:6" s="14" customFormat="1" x14ac:dyDescent="0.2">
      <c r="A41" s="78">
        <v>34</v>
      </c>
      <c r="B41" s="98">
        <v>44720</v>
      </c>
      <c r="C41" s="79">
        <v>1365</v>
      </c>
      <c r="D41" s="80" t="s">
        <v>78</v>
      </c>
      <c r="E41" s="100" t="s">
        <v>133</v>
      </c>
      <c r="F41" s="94">
        <v>1897.63</v>
      </c>
    </row>
    <row r="42" spans="1:6" s="14" customFormat="1" x14ac:dyDescent="0.2">
      <c r="A42" s="78">
        <v>35</v>
      </c>
      <c r="B42" s="98">
        <v>44720</v>
      </c>
      <c r="C42" s="79">
        <v>1366</v>
      </c>
      <c r="D42" s="80" t="s">
        <v>78</v>
      </c>
      <c r="E42" s="100" t="s">
        <v>134</v>
      </c>
      <c r="F42" s="94">
        <v>2773.53</v>
      </c>
    </row>
    <row r="43" spans="1:6" s="14" customFormat="1" x14ac:dyDescent="0.2">
      <c r="A43" s="78">
        <v>36</v>
      </c>
      <c r="B43" s="98">
        <v>44720</v>
      </c>
      <c r="C43" s="79">
        <v>33</v>
      </c>
      <c r="D43" s="80" t="s">
        <v>73</v>
      </c>
      <c r="E43" s="100" t="s">
        <v>124</v>
      </c>
      <c r="F43" s="94">
        <v>825</v>
      </c>
    </row>
    <row r="44" spans="1:6" s="14" customFormat="1" x14ac:dyDescent="0.2">
      <c r="A44" s="78">
        <v>37</v>
      </c>
      <c r="B44" s="98">
        <v>44720</v>
      </c>
      <c r="C44" s="79">
        <v>144</v>
      </c>
      <c r="D44" s="80" t="s">
        <v>73</v>
      </c>
      <c r="E44" s="100" t="s">
        <v>125</v>
      </c>
      <c r="F44" s="94">
        <v>-152</v>
      </c>
    </row>
    <row r="45" spans="1:6" s="14" customFormat="1" x14ac:dyDescent="0.2">
      <c r="A45" s="78">
        <v>38</v>
      </c>
      <c r="B45" s="98">
        <v>44721</v>
      </c>
      <c r="C45" s="101">
        <v>1369</v>
      </c>
      <c r="D45" s="80" t="s">
        <v>135</v>
      </c>
      <c r="E45" s="100" t="s">
        <v>136</v>
      </c>
      <c r="F45" s="94">
        <v>5474</v>
      </c>
    </row>
    <row r="46" spans="1:6" s="14" customFormat="1" x14ac:dyDescent="0.2">
      <c r="A46" s="78">
        <v>39</v>
      </c>
      <c r="B46" s="98">
        <v>44721</v>
      </c>
      <c r="C46" s="101">
        <v>1370</v>
      </c>
      <c r="D46" s="80" t="s">
        <v>81</v>
      </c>
      <c r="E46" s="100" t="s">
        <v>137</v>
      </c>
      <c r="F46" s="94">
        <v>192.78</v>
      </c>
    </row>
    <row r="47" spans="1:6" s="14" customFormat="1" x14ac:dyDescent="0.2">
      <c r="A47" s="78">
        <v>40</v>
      </c>
      <c r="B47" s="98">
        <v>44721</v>
      </c>
      <c r="C47" s="101">
        <v>1371</v>
      </c>
      <c r="D47" s="80" t="s">
        <v>81</v>
      </c>
      <c r="E47" s="100" t="s">
        <v>138</v>
      </c>
      <c r="F47" s="94">
        <v>332.01</v>
      </c>
    </row>
    <row r="48" spans="1:6" s="14" customFormat="1" x14ac:dyDescent="0.2">
      <c r="A48" s="78">
        <v>41</v>
      </c>
      <c r="B48" s="98">
        <v>44721</v>
      </c>
      <c r="C48" s="101">
        <v>1372</v>
      </c>
      <c r="D48" s="80" t="s">
        <v>139</v>
      </c>
      <c r="E48" s="100" t="s">
        <v>140</v>
      </c>
      <c r="F48" s="94">
        <v>1281.02</v>
      </c>
    </row>
    <row r="49" spans="1:8" s="14" customFormat="1" x14ac:dyDescent="0.2">
      <c r="A49" s="78">
        <v>42</v>
      </c>
      <c r="B49" s="98">
        <v>44721</v>
      </c>
      <c r="C49" s="101">
        <v>1373</v>
      </c>
      <c r="D49" s="80" t="s">
        <v>141</v>
      </c>
      <c r="E49" s="100" t="s">
        <v>142</v>
      </c>
      <c r="F49" s="94">
        <v>14875</v>
      </c>
    </row>
    <row r="50" spans="1:8" s="14" customFormat="1" x14ac:dyDescent="0.2">
      <c r="A50" s="78">
        <v>43</v>
      </c>
      <c r="B50" s="98">
        <v>44721</v>
      </c>
      <c r="C50" s="101">
        <v>146</v>
      </c>
      <c r="D50" s="80" t="s">
        <v>73</v>
      </c>
      <c r="E50" s="100" t="s">
        <v>125</v>
      </c>
      <c r="F50" s="94">
        <v>-22.33</v>
      </c>
      <c r="G50" s="76"/>
      <c r="H50" s="76"/>
    </row>
    <row r="51" spans="1:8" s="14" customFormat="1" x14ac:dyDescent="0.2">
      <c r="A51" s="78">
        <v>44</v>
      </c>
      <c r="B51" s="95">
        <v>44726</v>
      </c>
      <c r="C51" s="101">
        <v>928</v>
      </c>
      <c r="D51" s="80" t="s">
        <v>143</v>
      </c>
      <c r="E51" s="100" t="s">
        <v>144</v>
      </c>
      <c r="F51" s="94">
        <v>2963.67</v>
      </c>
    </row>
    <row r="52" spans="1:8" s="14" customFormat="1" x14ac:dyDescent="0.2">
      <c r="A52" s="78">
        <v>45</v>
      </c>
      <c r="B52" s="95">
        <v>44726</v>
      </c>
      <c r="C52" s="101">
        <v>1375</v>
      </c>
      <c r="D52" s="80" t="s">
        <v>113</v>
      </c>
      <c r="E52" s="100" t="s">
        <v>114</v>
      </c>
      <c r="F52" s="94">
        <v>980</v>
      </c>
      <c r="G52" s="76"/>
      <c r="H52" s="76"/>
    </row>
    <row r="53" spans="1:8" s="14" customFormat="1" x14ac:dyDescent="0.2">
      <c r="A53" s="78">
        <v>46</v>
      </c>
      <c r="B53" s="95">
        <v>44726</v>
      </c>
      <c r="C53" s="101">
        <v>1376</v>
      </c>
      <c r="D53" s="80" t="s">
        <v>145</v>
      </c>
      <c r="E53" s="100" t="s">
        <v>146</v>
      </c>
      <c r="F53" s="94">
        <v>6780</v>
      </c>
      <c r="G53" s="76"/>
      <c r="H53" s="76"/>
    </row>
    <row r="54" spans="1:8" s="14" customFormat="1" x14ac:dyDescent="0.2">
      <c r="A54" s="78">
        <v>47</v>
      </c>
      <c r="B54" s="95">
        <v>44726</v>
      </c>
      <c r="C54" s="101">
        <v>1377</v>
      </c>
      <c r="D54" s="80" t="s">
        <v>113</v>
      </c>
      <c r="E54" s="100" t="s">
        <v>114</v>
      </c>
      <c r="F54" s="94">
        <v>980</v>
      </c>
    </row>
    <row r="55" spans="1:8" s="14" customFormat="1" x14ac:dyDescent="0.2">
      <c r="A55" s="78">
        <v>48</v>
      </c>
      <c r="B55" s="95">
        <v>44726</v>
      </c>
      <c r="C55" s="101">
        <v>1378</v>
      </c>
      <c r="D55" s="80" t="s">
        <v>145</v>
      </c>
      <c r="E55" s="100" t="s">
        <v>146</v>
      </c>
      <c r="F55" s="94">
        <v>5380</v>
      </c>
    </row>
    <row r="56" spans="1:8" s="14" customFormat="1" x14ac:dyDescent="0.2">
      <c r="A56" s="78">
        <v>49</v>
      </c>
      <c r="B56" s="95">
        <v>44726</v>
      </c>
      <c r="C56" s="101">
        <v>1379</v>
      </c>
      <c r="D56" s="80" t="s">
        <v>113</v>
      </c>
      <c r="E56" s="100" t="s">
        <v>114</v>
      </c>
      <c r="F56" s="94">
        <v>980</v>
      </c>
    </row>
    <row r="57" spans="1:8" s="14" customFormat="1" x14ac:dyDescent="0.2">
      <c r="A57" s="78">
        <v>50</v>
      </c>
      <c r="B57" s="95">
        <v>44726</v>
      </c>
      <c r="C57" s="101">
        <v>1380</v>
      </c>
      <c r="D57" s="80" t="s">
        <v>145</v>
      </c>
      <c r="E57" s="100" t="s">
        <v>146</v>
      </c>
      <c r="F57" s="94">
        <v>6780</v>
      </c>
    </row>
    <row r="58" spans="1:8" s="14" customFormat="1" x14ac:dyDescent="0.2">
      <c r="A58" s="78">
        <v>51</v>
      </c>
      <c r="B58" s="95">
        <v>44726</v>
      </c>
      <c r="C58" s="101">
        <v>1381</v>
      </c>
      <c r="D58" s="80" t="s">
        <v>147</v>
      </c>
      <c r="E58" s="100" t="s">
        <v>114</v>
      </c>
      <c r="F58" s="94">
        <v>920</v>
      </c>
    </row>
    <row r="59" spans="1:8" s="14" customFormat="1" x14ac:dyDescent="0.2">
      <c r="A59" s="78">
        <v>52</v>
      </c>
      <c r="B59" s="95">
        <v>44726</v>
      </c>
      <c r="C59" s="101">
        <v>1382</v>
      </c>
      <c r="D59" s="80" t="s">
        <v>147</v>
      </c>
      <c r="E59" s="100" t="s">
        <v>148</v>
      </c>
      <c r="F59" s="94">
        <v>2100</v>
      </c>
    </row>
    <row r="60" spans="1:8" s="14" customFormat="1" x14ac:dyDescent="0.2">
      <c r="A60" s="78">
        <v>53</v>
      </c>
      <c r="B60" s="95">
        <v>44726</v>
      </c>
      <c r="C60" s="101">
        <v>1383</v>
      </c>
      <c r="D60" s="80" t="s">
        <v>89</v>
      </c>
      <c r="E60" s="100" t="s">
        <v>149</v>
      </c>
      <c r="F60" s="94">
        <v>1560</v>
      </c>
    </row>
    <row r="61" spans="1:8" s="14" customFormat="1" x14ac:dyDescent="0.2">
      <c r="A61" s="78">
        <v>54</v>
      </c>
      <c r="B61" s="95">
        <v>44726</v>
      </c>
      <c r="C61" s="101">
        <v>1384</v>
      </c>
      <c r="D61" s="80" t="s">
        <v>150</v>
      </c>
      <c r="E61" s="100" t="s">
        <v>151</v>
      </c>
      <c r="F61" s="94">
        <v>1719.76</v>
      </c>
    </row>
    <row r="62" spans="1:8" s="14" customFormat="1" x14ac:dyDescent="0.2">
      <c r="A62" s="78">
        <v>55</v>
      </c>
      <c r="B62" s="95">
        <v>44726</v>
      </c>
      <c r="C62" s="101">
        <v>1385</v>
      </c>
      <c r="D62" s="80" t="s">
        <v>103</v>
      </c>
      <c r="E62" s="100" t="s">
        <v>152</v>
      </c>
      <c r="F62" s="94">
        <v>862.75</v>
      </c>
    </row>
    <row r="63" spans="1:8" s="14" customFormat="1" x14ac:dyDescent="0.2">
      <c r="A63" s="78">
        <v>56</v>
      </c>
      <c r="B63" s="95">
        <v>44726</v>
      </c>
      <c r="C63" s="101">
        <v>1386</v>
      </c>
      <c r="D63" s="80" t="s">
        <v>84</v>
      </c>
      <c r="E63" s="100" t="s">
        <v>85</v>
      </c>
      <c r="F63" s="94">
        <v>862.75</v>
      </c>
    </row>
    <row r="64" spans="1:8" s="14" customFormat="1" x14ac:dyDescent="0.2">
      <c r="A64" s="78">
        <v>57</v>
      </c>
      <c r="B64" s="95">
        <v>44726</v>
      </c>
      <c r="C64" s="101">
        <v>1387</v>
      </c>
      <c r="D64" s="80" t="s">
        <v>84</v>
      </c>
      <c r="E64" s="100" t="s">
        <v>85</v>
      </c>
      <c r="F64" s="94">
        <v>1035.3</v>
      </c>
    </row>
    <row r="65" spans="1:6" s="14" customFormat="1" x14ac:dyDescent="0.2">
      <c r="A65" s="78">
        <v>58</v>
      </c>
      <c r="B65" s="95">
        <v>44726</v>
      </c>
      <c r="C65" s="101">
        <v>1388</v>
      </c>
      <c r="D65" s="80" t="s">
        <v>80</v>
      </c>
      <c r="E65" s="100" t="s">
        <v>110</v>
      </c>
      <c r="F65" s="94">
        <v>1382.65</v>
      </c>
    </row>
    <row r="66" spans="1:6" s="14" customFormat="1" x14ac:dyDescent="0.2">
      <c r="A66" s="78">
        <v>59</v>
      </c>
      <c r="B66" s="95">
        <v>44726</v>
      </c>
      <c r="C66" s="101">
        <v>1389</v>
      </c>
      <c r="D66" s="80" t="s">
        <v>153</v>
      </c>
      <c r="E66" s="100" t="s">
        <v>154</v>
      </c>
      <c r="F66" s="94">
        <v>5201.62</v>
      </c>
    </row>
    <row r="67" spans="1:6" s="14" customFormat="1" x14ac:dyDescent="0.2">
      <c r="A67" s="78">
        <v>60</v>
      </c>
      <c r="B67" s="95">
        <v>44728</v>
      </c>
      <c r="C67" s="101">
        <v>1394</v>
      </c>
      <c r="D67" s="80" t="s">
        <v>158</v>
      </c>
      <c r="E67" s="100" t="s">
        <v>159</v>
      </c>
      <c r="F67" s="94">
        <v>2024.28</v>
      </c>
    </row>
    <row r="68" spans="1:6" s="14" customFormat="1" x14ac:dyDescent="0.2">
      <c r="A68" s="78">
        <v>61</v>
      </c>
      <c r="B68" s="95">
        <v>44728</v>
      </c>
      <c r="C68" s="101">
        <v>1395</v>
      </c>
      <c r="D68" s="80" t="s">
        <v>90</v>
      </c>
      <c r="E68" s="100" t="s">
        <v>160</v>
      </c>
      <c r="F68" s="94">
        <v>150</v>
      </c>
    </row>
    <row r="69" spans="1:6" s="14" customFormat="1" x14ac:dyDescent="0.2">
      <c r="A69" s="78">
        <v>62</v>
      </c>
      <c r="B69" s="95">
        <v>44728</v>
      </c>
      <c r="C69" s="101">
        <v>1396</v>
      </c>
      <c r="D69" s="80" t="s">
        <v>143</v>
      </c>
      <c r="E69" s="100" t="s">
        <v>161</v>
      </c>
      <c r="F69" s="94">
        <v>2963.67</v>
      </c>
    </row>
    <row r="70" spans="1:6" s="14" customFormat="1" x14ac:dyDescent="0.2">
      <c r="A70" s="78">
        <v>63</v>
      </c>
      <c r="B70" s="95">
        <v>44728</v>
      </c>
      <c r="C70" s="101">
        <v>1397</v>
      </c>
      <c r="D70" s="80" t="s">
        <v>113</v>
      </c>
      <c r="E70" s="100" t="s">
        <v>114</v>
      </c>
      <c r="F70" s="94">
        <v>980</v>
      </c>
    </row>
    <row r="71" spans="1:6" s="14" customFormat="1" x14ac:dyDescent="0.2">
      <c r="A71" s="78">
        <v>64</v>
      </c>
      <c r="B71" s="95">
        <v>44728</v>
      </c>
      <c r="C71" s="101">
        <v>1398</v>
      </c>
      <c r="D71" s="80" t="s">
        <v>145</v>
      </c>
      <c r="E71" s="100" t="s">
        <v>146</v>
      </c>
      <c r="F71" s="94">
        <v>4580</v>
      </c>
    </row>
    <row r="72" spans="1:6" s="14" customFormat="1" x14ac:dyDescent="0.2">
      <c r="A72" s="78">
        <v>65</v>
      </c>
      <c r="B72" s="95">
        <v>44728</v>
      </c>
      <c r="C72" s="32">
        <v>1399</v>
      </c>
      <c r="D72" s="34" t="s">
        <v>113</v>
      </c>
      <c r="E72" s="35" t="s">
        <v>114</v>
      </c>
      <c r="F72" s="19">
        <v>980</v>
      </c>
    </row>
    <row r="73" spans="1:6" s="14" customFormat="1" x14ac:dyDescent="0.2">
      <c r="A73" s="78">
        <v>66</v>
      </c>
      <c r="B73" s="95">
        <v>44728</v>
      </c>
      <c r="C73" s="32">
        <v>1400</v>
      </c>
      <c r="D73" s="34" t="s">
        <v>145</v>
      </c>
      <c r="E73" s="35" t="s">
        <v>146</v>
      </c>
      <c r="F73" s="19">
        <v>4480</v>
      </c>
    </row>
    <row r="74" spans="1:6" s="14" customFormat="1" x14ac:dyDescent="0.2">
      <c r="A74" s="78">
        <v>67</v>
      </c>
      <c r="B74" s="95">
        <v>44728</v>
      </c>
      <c r="C74" s="32">
        <v>1401</v>
      </c>
      <c r="D74" s="34" t="s">
        <v>162</v>
      </c>
      <c r="E74" s="35" t="s">
        <v>163</v>
      </c>
      <c r="F74" s="19">
        <v>1294.71</v>
      </c>
    </row>
    <row r="75" spans="1:6" s="14" customFormat="1" x14ac:dyDescent="0.2">
      <c r="A75" s="78">
        <v>68</v>
      </c>
      <c r="B75" s="95">
        <v>44728</v>
      </c>
      <c r="C75" s="32">
        <v>1402</v>
      </c>
      <c r="D75" s="34" t="s">
        <v>162</v>
      </c>
      <c r="E75" s="35" t="s">
        <v>164</v>
      </c>
      <c r="F75" s="19">
        <v>6194.68</v>
      </c>
    </row>
    <row r="76" spans="1:6" s="14" customFormat="1" x14ac:dyDescent="0.2">
      <c r="A76" s="78">
        <v>69</v>
      </c>
      <c r="B76" s="95">
        <v>44728</v>
      </c>
      <c r="C76" s="32">
        <v>34</v>
      </c>
      <c r="D76" s="34" t="s">
        <v>73</v>
      </c>
      <c r="E76" s="35" t="s">
        <v>124</v>
      </c>
      <c r="F76" s="19">
        <v>1666</v>
      </c>
    </row>
    <row r="77" spans="1:6" s="14" customFormat="1" x14ac:dyDescent="0.2">
      <c r="A77" s="78">
        <v>70</v>
      </c>
      <c r="B77" s="95">
        <v>44728</v>
      </c>
      <c r="C77" s="32">
        <v>34</v>
      </c>
      <c r="D77" s="34" t="s">
        <v>73</v>
      </c>
      <c r="E77" s="35" t="s">
        <v>124</v>
      </c>
      <c r="F77" s="19">
        <v>150</v>
      </c>
    </row>
    <row r="78" spans="1:6" s="14" customFormat="1" x14ac:dyDescent="0.2">
      <c r="A78" s="78">
        <v>71</v>
      </c>
      <c r="B78" s="95">
        <v>44728</v>
      </c>
      <c r="C78" s="32">
        <v>151</v>
      </c>
      <c r="D78" s="34" t="s">
        <v>73</v>
      </c>
      <c r="E78" s="35" t="s">
        <v>125</v>
      </c>
      <c r="F78" s="19">
        <v>-178.5</v>
      </c>
    </row>
    <row r="79" spans="1:6" s="14" customFormat="1" x14ac:dyDescent="0.2">
      <c r="A79" s="78">
        <v>72</v>
      </c>
      <c r="B79" s="30">
        <v>44729</v>
      </c>
      <c r="C79" s="32">
        <v>35</v>
      </c>
      <c r="D79" s="34" t="s">
        <v>73</v>
      </c>
      <c r="E79" s="35" t="s">
        <v>124</v>
      </c>
      <c r="F79" s="19">
        <v>40</v>
      </c>
    </row>
    <row r="80" spans="1:6" s="14" customFormat="1" x14ac:dyDescent="0.2">
      <c r="A80" s="78">
        <v>73</v>
      </c>
      <c r="B80" s="30">
        <v>44729</v>
      </c>
      <c r="C80" s="32">
        <v>35</v>
      </c>
      <c r="D80" s="34" t="s">
        <v>73</v>
      </c>
      <c r="E80" s="35" t="s">
        <v>124</v>
      </c>
      <c r="F80" s="19">
        <v>350</v>
      </c>
    </row>
    <row r="81" spans="1:6" s="14" customFormat="1" x14ac:dyDescent="0.2">
      <c r="A81" s="78">
        <v>74</v>
      </c>
      <c r="B81" s="30">
        <v>44732</v>
      </c>
      <c r="C81" s="32">
        <v>1404</v>
      </c>
      <c r="D81" s="34" t="s">
        <v>80</v>
      </c>
      <c r="E81" s="35" t="s">
        <v>165</v>
      </c>
      <c r="F81" s="19">
        <v>553.35</v>
      </c>
    </row>
    <row r="82" spans="1:6" s="14" customFormat="1" x14ac:dyDescent="0.2">
      <c r="A82" s="78">
        <v>75</v>
      </c>
      <c r="B82" s="30">
        <v>44732</v>
      </c>
      <c r="C82" s="32">
        <v>1405</v>
      </c>
      <c r="D82" s="34" t="s">
        <v>108</v>
      </c>
      <c r="E82" s="35" t="s">
        <v>166</v>
      </c>
      <c r="F82" s="19">
        <v>2808.4</v>
      </c>
    </row>
    <row r="83" spans="1:6" s="14" customFormat="1" x14ac:dyDescent="0.2">
      <c r="A83" s="78">
        <v>76</v>
      </c>
      <c r="B83" s="30">
        <v>44732</v>
      </c>
      <c r="C83" s="32">
        <v>1406</v>
      </c>
      <c r="D83" s="34" t="s">
        <v>167</v>
      </c>
      <c r="E83" s="35" t="s">
        <v>168</v>
      </c>
      <c r="F83" s="19">
        <v>7021</v>
      </c>
    </row>
    <row r="84" spans="1:6" s="14" customFormat="1" x14ac:dyDescent="0.2">
      <c r="A84" s="78">
        <v>77</v>
      </c>
      <c r="B84" s="30">
        <v>44732</v>
      </c>
      <c r="C84" s="32">
        <v>1407</v>
      </c>
      <c r="D84" s="34" t="s">
        <v>169</v>
      </c>
      <c r="E84" s="35" t="s">
        <v>170</v>
      </c>
      <c r="F84" s="19">
        <v>13582.8</v>
      </c>
    </row>
    <row r="85" spans="1:6" s="14" customFormat="1" x14ac:dyDescent="0.2">
      <c r="A85" s="78">
        <v>78</v>
      </c>
      <c r="B85" s="30">
        <v>44732</v>
      </c>
      <c r="C85" s="32">
        <v>1408</v>
      </c>
      <c r="D85" s="34" t="s">
        <v>171</v>
      </c>
      <c r="E85" s="35" t="s">
        <v>172</v>
      </c>
      <c r="F85" s="19">
        <v>170928.27</v>
      </c>
    </row>
    <row r="86" spans="1:6" s="14" customFormat="1" x14ac:dyDescent="0.2">
      <c r="A86" s="78">
        <v>79</v>
      </c>
      <c r="B86" s="30">
        <v>44732</v>
      </c>
      <c r="C86" s="32">
        <v>36</v>
      </c>
      <c r="D86" s="34" t="s">
        <v>73</v>
      </c>
      <c r="E86" s="35" t="s">
        <v>124</v>
      </c>
      <c r="F86" s="19">
        <v>40</v>
      </c>
    </row>
    <row r="87" spans="1:6" s="14" customFormat="1" x14ac:dyDescent="0.2">
      <c r="A87" s="78">
        <v>80</v>
      </c>
      <c r="B87" s="30">
        <v>44733</v>
      </c>
      <c r="C87" s="32">
        <v>1412</v>
      </c>
      <c r="D87" s="34" t="s">
        <v>113</v>
      </c>
      <c r="E87" s="35" t="s">
        <v>114</v>
      </c>
      <c r="F87" s="19">
        <v>980</v>
      </c>
    </row>
    <row r="88" spans="1:6" s="14" customFormat="1" x14ac:dyDescent="0.2">
      <c r="A88" s="78">
        <v>81</v>
      </c>
      <c r="B88" s="30">
        <v>44733</v>
      </c>
      <c r="C88" s="32">
        <v>1413</v>
      </c>
      <c r="D88" s="34" t="s">
        <v>145</v>
      </c>
      <c r="E88" s="35" t="s">
        <v>146</v>
      </c>
      <c r="F88" s="19">
        <v>4080</v>
      </c>
    </row>
    <row r="89" spans="1:6" s="14" customFormat="1" x14ac:dyDescent="0.2">
      <c r="A89" s="78">
        <v>82</v>
      </c>
      <c r="B89" s="30">
        <v>44733</v>
      </c>
      <c r="C89" s="32">
        <v>1414</v>
      </c>
      <c r="D89" s="34" t="s">
        <v>174</v>
      </c>
      <c r="E89" s="35" t="s">
        <v>175</v>
      </c>
      <c r="F89" s="19">
        <v>1275.99</v>
      </c>
    </row>
    <row r="90" spans="1:6" s="14" customFormat="1" x14ac:dyDescent="0.2">
      <c r="A90" s="78">
        <v>83</v>
      </c>
      <c r="B90" s="30">
        <v>44734</v>
      </c>
      <c r="C90" s="32">
        <v>1415</v>
      </c>
      <c r="D90" s="34" t="s">
        <v>176</v>
      </c>
      <c r="E90" s="35" t="s">
        <v>177</v>
      </c>
      <c r="F90" s="19">
        <v>3570</v>
      </c>
    </row>
    <row r="91" spans="1:6" s="14" customFormat="1" x14ac:dyDescent="0.2">
      <c r="A91" s="78">
        <v>84</v>
      </c>
      <c r="B91" s="30">
        <v>44734</v>
      </c>
      <c r="C91" s="32">
        <v>1416</v>
      </c>
      <c r="D91" s="34" t="s">
        <v>178</v>
      </c>
      <c r="E91" s="35" t="s">
        <v>179</v>
      </c>
      <c r="F91" s="19">
        <v>4500</v>
      </c>
    </row>
    <row r="92" spans="1:6" s="14" customFormat="1" x14ac:dyDescent="0.2">
      <c r="A92" s="78">
        <v>85</v>
      </c>
      <c r="B92" s="30">
        <v>44734</v>
      </c>
      <c r="C92" s="32">
        <v>1417</v>
      </c>
      <c r="D92" s="34" t="s">
        <v>180</v>
      </c>
      <c r="E92" s="35" t="s">
        <v>181</v>
      </c>
      <c r="F92" s="19">
        <v>7700</v>
      </c>
    </row>
    <row r="93" spans="1:6" s="14" customFormat="1" x14ac:dyDescent="0.2">
      <c r="A93" s="78">
        <v>87</v>
      </c>
      <c r="B93" s="30">
        <v>44734</v>
      </c>
      <c r="C93" s="32">
        <v>1419</v>
      </c>
      <c r="D93" s="35" t="s">
        <v>182</v>
      </c>
      <c r="E93" s="35" t="s">
        <v>183</v>
      </c>
      <c r="F93" s="19">
        <v>6842.4</v>
      </c>
    </row>
    <row r="94" spans="1:6" s="14" customFormat="1" x14ac:dyDescent="0.2">
      <c r="A94" s="78">
        <v>88</v>
      </c>
      <c r="B94" s="30">
        <v>44734</v>
      </c>
      <c r="C94" s="32">
        <v>1420</v>
      </c>
      <c r="D94" s="35" t="s">
        <v>184</v>
      </c>
      <c r="E94" s="35" t="s">
        <v>185</v>
      </c>
      <c r="F94" s="19">
        <v>25000</v>
      </c>
    </row>
    <row r="95" spans="1:6" s="14" customFormat="1" x14ac:dyDescent="0.2">
      <c r="A95" s="78">
        <v>89</v>
      </c>
      <c r="B95" s="30">
        <v>44734</v>
      </c>
      <c r="C95" s="32">
        <v>1421</v>
      </c>
      <c r="D95" s="35" t="s">
        <v>186</v>
      </c>
      <c r="E95" s="35" t="s">
        <v>187</v>
      </c>
      <c r="F95" s="19">
        <v>773.5</v>
      </c>
    </row>
    <row r="96" spans="1:6" s="14" customFormat="1" x14ac:dyDescent="0.2">
      <c r="A96" s="78">
        <v>90</v>
      </c>
      <c r="B96" s="30">
        <v>44735</v>
      </c>
      <c r="C96" s="32">
        <v>1418</v>
      </c>
      <c r="D96" s="35" t="s">
        <v>171</v>
      </c>
      <c r="E96" s="35" t="s">
        <v>188</v>
      </c>
      <c r="F96" s="19">
        <v>3750</v>
      </c>
    </row>
    <row r="97" spans="1:6" s="14" customFormat="1" x14ac:dyDescent="0.2">
      <c r="A97" s="78">
        <v>91</v>
      </c>
      <c r="B97" s="30">
        <v>44735</v>
      </c>
      <c r="C97" s="32">
        <v>1433</v>
      </c>
      <c r="D97" s="35" t="s">
        <v>189</v>
      </c>
      <c r="E97" s="35" t="s">
        <v>190</v>
      </c>
      <c r="F97" s="19">
        <v>258</v>
      </c>
    </row>
    <row r="98" spans="1:6" s="14" customFormat="1" x14ac:dyDescent="0.2">
      <c r="A98" s="78">
        <v>92</v>
      </c>
      <c r="B98" s="30">
        <v>44735</v>
      </c>
      <c r="C98" s="32">
        <v>1434</v>
      </c>
      <c r="D98" s="35" t="s">
        <v>191</v>
      </c>
      <c r="E98" s="35" t="s">
        <v>192</v>
      </c>
      <c r="F98" s="19">
        <v>594</v>
      </c>
    </row>
    <row r="99" spans="1:6" s="14" customFormat="1" x14ac:dyDescent="0.2">
      <c r="A99" s="78">
        <v>93</v>
      </c>
      <c r="B99" s="30">
        <v>44735</v>
      </c>
      <c r="C99" s="32">
        <v>37</v>
      </c>
      <c r="D99" s="35" t="s">
        <v>73</v>
      </c>
      <c r="E99" s="35" t="s">
        <v>124</v>
      </c>
      <c r="F99" s="19">
        <v>350</v>
      </c>
    </row>
    <row r="100" spans="1:6" s="14" customFormat="1" x14ac:dyDescent="0.2">
      <c r="A100" s="78">
        <v>94</v>
      </c>
      <c r="B100" s="30">
        <v>44735</v>
      </c>
      <c r="C100" s="32">
        <v>37</v>
      </c>
      <c r="D100" s="35" t="s">
        <v>73</v>
      </c>
      <c r="E100" s="35" t="s">
        <v>124</v>
      </c>
      <c r="F100" s="19">
        <v>350</v>
      </c>
    </row>
    <row r="101" spans="1:6" s="14" customFormat="1" x14ac:dyDescent="0.2">
      <c r="A101" s="78">
        <v>95</v>
      </c>
      <c r="B101" s="30">
        <v>44735</v>
      </c>
      <c r="C101" s="32">
        <v>157</v>
      </c>
      <c r="D101" s="35" t="s">
        <v>73</v>
      </c>
      <c r="E101" s="35" t="s">
        <v>125</v>
      </c>
      <c r="F101" s="19">
        <v>-166</v>
      </c>
    </row>
    <row r="102" spans="1:6" s="14" customFormat="1" x14ac:dyDescent="0.2">
      <c r="A102" s="78">
        <v>96</v>
      </c>
      <c r="B102" s="30">
        <v>44736</v>
      </c>
      <c r="C102" s="32">
        <v>1435</v>
      </c>
      <c r="D102" s="35" t="s">
        <v>123</v>
      </c>
      <c r="E102" s="35" t="s">
        <v>209</v>
      </c>
      <c r="F102" s="19">
        <v>334.79</v>
      </c>
    </row>
    <row r="103" spans="1:6" s="14" customFormat="1" x14ac:dyDescent="0.2">
      <c r="A103" s="78">
        <v>97</v>
      </c>
      <c r="B103" s="30">
        <v>44736</v>
      </c>
      <c r="C103" s="32">
        <v>1436</v>
      </c>
      <c r="D103" s="35" t="s">
        <v>83</v>
      </c>
      <c r="E103" s="35" t="s">
        <v>193</v>
      </c>
      <c r="F103" s="19">
        <v>104</v>
      </c>
    </row>
    <row r="104" spans="1:6" s="14" customFormat="1" x14ac:dyDescent="0.2">
      <c r="A104" s="78">
        <v>98</v>
      </c>
      <c r="B104" s="30">
        <v>44736</v>
      </c>
      <c r="C104" s="32">
        <v>1437</v>
      </c>
      <c r="D104" s="35" t="s">
        <v>106</v>
      </c>
      <c r="E104" s="35" t="s">
        <v>194</v>
      </c>
      <c r="F104" s="19">
        <v>5950</v>
      </c>
    </row>
    <row r="105" spans="1:6" s="14" customFormat="1" x14ac:dyDescent="0.2">
      <c r="A105" s="78">
        <v>99</v>
      </c>
      <c r="B105" s="30">
        <v>44736</v>
      </c>
      <c r="C105" s="32">
        <v>38</v>
      </c>
      <c r="D105" s="35" t="s">
        <v>73</v>
      </c>
      <c r="E105" s="35" t="s">
        <v>124</v>
      </c>
      <c r="F105" s="19">
        <v>770</v>
      </c>
    </row>
    <row r="106" spans="1:6" s="14" customFormat="1" x14ac:dyDescent="0.2">
      <c r="A106" s="78">
        <v>100</v>
      </c>
      <c r="B106" s="30">
        <v>44740</v>
      </c>
      <c r="C106" s="32">
        <v>1439</v>
      </c>
      <c r="D106" s="35" t="s">
        <v>197</v>
      </c>
      <c r="E106" s="35" t="s">
        <v>198</v>
      </c>
      <c r="F106" s="19">
        <v>114.91</v>
      </c>
    </row>
    <row r="107" spans="1:6" s="14" customFormat="1" x14ac:dyDescent="0.2">
      <c r="A107" s="78">
        <v>101</v>
      </c>
      <c r="B107" s="30">
        <v>44740</v>
      </c>
      <c r="C107" s="32">
        <v>1440</v>
      </c>
      <c r="D107" s="35" t="s">
        <v>199</v>
      </c>
      <c r="E107" s="35" t="s">
        <v>183</v>
      </c>
      <c r="F107" s="19">
        <v>1552.7</v>
      </c>
    </row>
    <row r="108" spans="1:6" s="14" customFormat="1" x14ac:dyDescent="0.2">
      <c r="A108" s="78">
        <v>102</v>
      </c>
      <c r="B108" s="30">
        <v>44741</v>
      </c>
      <c r="C108" s="32">
        <v>1441</v>
      </c>
      <c r="D108" s="35" t="s">
        <v>200</v>
      </c>
      <c r="E108" s="35" t="s">
        <v>201</v>
      </c>
      <c r="F108" s="19">
        <v>10234</v>
      </c>
    </row>
    <row r="109" spans="1:6" s="14" customFormat="1" x14ac:dyDescent="0.2">
      <c r="A109" s="78">
        <v>103</v>
      </c>
      <c r="B109" s="30">
        <v>44741</v>
      </c>
      <c r="C109" s="32">
        <v>1442</v>
      </c>
      <c r="D109" s="35" t="s">
        <v>202</v>
      </c>
      <c r="E109" s="35" t="s">
        <v>203</v>
      </c>
      <c r="F109" s="19">
        <v>1683.77</v>
      </c>
    </row>
    <row r="110" spans="1:6" s="14" customFormat="1" x14ac:dyDescent="0.2">
      <c r="A110" s="78">
        <v>104</v>
      </c>
      <c r="B110" s="30">
        <v>44741</v>
      </c>
      <c r="C110" s="32">
        <v>164</v>
      </c>
      <c r="D110" s="35" t="s">
        <v>73</v>
      </c>
      <c r="E110" s="35" t="s">
        <v>125</v>
      </c>
      <c r="F110" s="19">
        <v>-40</v>
      </c>
    </row>
    <row r="111" spans="1:6" s="14" customFormat="1" x14ac:dyDescent="0.2">
      <c r="A111" s="78">
        <v>105</v>
      </c>
      <c r="B111" s="30">
        <v>44741</v>
      </c>
      <c r="C111" s="32">
        <v>165</v>
      </c>
      <c r="D111" s="35" t="s">
        <v>73</v>
      </c>
      <c r="E111" s="35" t="s">
        <v>125</v>
      </c>
      <c r="F111" s="19">
        <v>-17.88</v>
      </c>
    </row>
    <row r="112" spans="1:6" s="14" customFormat="1" x14ac:dyDescent="0.2">
      <c r="A112" s="78">
        <v>106</v>
      </c>
      <c r="B112" s="30">
        <v>44742</v>
      </c>
      <c r="C112" s="32">
        <v>1443</v>
      </c>
      <c r="D112" s="35" t="s">
        <v>204</v>
      </c>
      <c r="E112" s="35" t="s">
        <v>205</v>
      </c>
      <c r="F112" s="19">
        <v>5212.03</v>
      </c>
    </row>
    <row r="113" spans="1:9" s="14" customFormat="1" x14ac:dyDescent="0.2">
      <c r="A113" s="78">
        <v>107</v>
      </c>
      <c r="B113" s="30">
        <v>44742</v>
      </c>
      <c r="C113" s="32">
        <v>1444</v>
      </c>
      <c r="D113" s="35" t="s">
        <v>182</v>
      </c>
      <c r="E113" s="35" t="s">
        <v>183</v>
      </c>
      <c r="F113" s="19">
        <v>8014</v>
      </c>
    </row>
    <row r="114" spans="1:9" s="14" customFormat="1" x14ac:dyDescent="0.2">
      <c r="A114" s="78">
        <v>108</v>
      </c>
      <c r="B114" s="30">
        <v>44742</v>
      </c>
      <c r="C114" s="32">
        <v>1445</v>
      </c>
      <c r="D114" s="35" t="s">
        <v>182</v>
      </c>
      <c r="E114" s="35" t="s">
        <v>183</v>
      </c>
      <c r="F114" s="19">
        <v>13307.31</v>
      </c>
    </row>
    <row r="115" spans="1:9" s="14" customFormat="1" x14ac:dyDescent="0.2">
      <c r="A115" s="78">
        <v>109</v>
      </c>
      <c r="B115" s="30">
        <v>44742</v>
      </c>
      <c r="C115" s="32">
        <v>1446</v>
      </c>
      <c r="D115" s="35" t="s">
        <v>206</v>
      </c>
      <c r="E115" s="35" t="s">
        <v>207</v>
      </c>
      <c r="F115" s="19">
        <v>2259.62</v>
      </c>
    </row>
    <row r="116" spans="1:9" s="14" customFormat="1" x14ac:dyDescent="0.2">
      <c r="A116" s="78">
        <v>110</v>
      </c>
      <c r="B116" s="30">
        <v>44742</v>
      </c>
      <c r="C116" s="32">
        <v>39</v>
      </c>
      <c r="D116" s="35" t="s">
        <v>73</v>
      </c>
      <c r="E116" s="35" t="s">
        <v>124</v>
      </c>
      <c r="F116" s="19">
        <v>350</v>
      </c>
    </row>
    <row r="117" spans="1:9" s="14" customFormat="1" x14ac:dyDescent="0.2">
      <c r="A117" s="78">
        <v>111</v>
      </c>
      <c r="B117" s="30"/>
      <c r="C117" s="32"/>
      <c r="D117" s="35" t="s">
        <v>210</v>
      </c>
      <c r="E117" s="35"/>
      <c r="F117" s="19">
        <v>1661.84</v>
      </c>
    </row>
    <row r="118" spans="1:9" s="14" customFormat="1" x14ac:dyDescent="0.2">
      <c r="A118" s="78">
        <v>112</v>
      </c>
      <c r="B118" s="30"/>
      <c r="C118" s="32"/>
      <c r="D118" s="35" t="s">
        <v>211</v>
      </c>
      <c r="E118" s="35"/>
      <c r="F118" s="19">
        <v>2245.9</v>
      </c>
    </row>
    <row r="119" spans="1:9" s="14" customFormat="1" x14ac:dyDescent="0.2">
      <c r="A119" s="78">
        <v>113</v>
      </c>
      <c r="B119" s="30"/>
      <c r="C119" s="32"/>
      <c r="D119" s="35"/>
      <c r="E119" s="35"/>
      <c r="F119" s="19"/>
    </row>
    <row r="120" spans="1:9" s="14" customFormat="1" x14ac:dyDescent="0.2">
      <c r="A120" s="78">
        <v>114</v>
      </c>
      <c r="B120" s="30"/>
      <c r="C120" s="32"/>
      <c r="D120" s="35"/>
      <c r="E120" s="35"/>
      <c r="F120" s="19"/>
    </row>
    <row r="121" spans="1:9" s="14" customFormat="1" ht="15.75" thickBot="1" x14ac:dyDescent="0.3">
      <c r="A121" s="163" t="s">
        <v>156</v>
      </c>
      <c r="B121" s="164"/>
      <c r="C121" s="164"/>
      <c r="D121" s="164"/>
      <c r="E121" s="164"/>
      <c r="F121" s="151">
        <f>SUM(F8:F118)</f>
        <v>510352.52000000008</v>
      </c>
      <c r="G121" s="150"/>
      <c r="I121" s="156"/>
    </row>
    <row r="123" spans="1:9" x14ac:dyDescent="0.2">
      <c r="F123" s="12"/>
    </row>
    <row r="124" spans="1:9" x14ac:dyDescent="0.2">
      <c r="F124" s="12"/>
    </row>
    <row r="125" spans="1:9" x14ac:dyDescent="0.2">
      <c r="F125" s="12"/>
    </row>
    <row r="126" spans="1:9" x14ac:dyDescent="0.2">
      <c r="F126" s="13"/>
    </row>
    <row r="127" spans="1:9" x14ac:dyDescent="0.2">
      <c r="F127" s="12"/>
    </row>
  </sheetData>
  <sheetProtection password="CC71" sheet="1" objects="1" scenarios="1"/>
  <mergeCells count="2">
    <mergeCell ref="A5:C5"/>
    <mergeCell ref="A121:E121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9" sqref="A9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94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3" t="s">
        <v>19</v>
      </c>
      <c r="B7" s="44" t="s">
        <v>20</v>
      </c>
      <c r="C7" s="44" t="s">
        <v>22</v>
      </c>
      <c r="D7" s="44" t="s">
        <v>21</v>
      </c>
      <c r="E7" s="3" t="s">
        <v>16</v>
      </c>
    </row>
    <row r="8" spans="1:5" x14ac:dyDescent="0.2">
      <c r="A8" s="90">
        <v>44736</v>
      </c>
      <c r="B8" s="88">
        <v>1438</v>
      </c>
      <c r="C8" s="91" t="s">
        <v>195</v>
      </c>
      <c r="D8" s="91" t="s">
        <v>196</v>
      </c>
      <c r="E8" s="85">
        <v>4229.99</v>
      </c>
    </row>
    <row r="9" spans="1:5" x14ac:dyDescent="0.2">
      <c r="A9" s="93"/>
      <c r="B9" s="89"/>
      <c r="C9" s="92"/>
      <c r="D9" s="92"/>
      <c r="E9" s="87"/>
    </row>
    <row r="10" spans="1:5" x14ac:dyDescent="0.2">
      <c r="A10" s="93"/>
      <c r="B10" s="89"/>
      <c r="C10" s="92"/>
      <c r="D10" s="92"/>
      <c r="E10" s="87"/>
    </row>
    <row r="11" spans="1:5" ht="13.5" thickBot="1" x14ac:dyDescent="0.25">
      <c r="A11" s="163" t="s">
        <v>157</v>
      </c>
      <c r="B11" s="164"/>
      <c r="C11" s="164"/>
      <c r="D11" s="7"/>
      <c r="E11" s="84">
        <f>SUM(E8:E10)</f>
        <v>4229.99</v>
      </c>
    </row>
    <row r="19" spans="1:1" ht="15" x14ac:dyDescent="0.2">
      <c r="A19" s="9"/>
    </row>
    <row r="20" spans="1:1" ht="15" x14ac:dyDescent="0.2">
      <c r="A20" s="9"/>
    </row>
    <row r="21" spans="1:1" ht="15" x14ac:dyDescent="0.2">
      <c r="A21" s="9"/>
    </row>
    <row r="22" spans="1:1" ht="15" x14ac:dyDescent="0.2">
      <c r="A22" s="9"/>
    </row>
  </sheetData>
  <sheetProtection password="CC71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4" workbookViewId="0">
      <selection activeCell="C21" sqref="C21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1.71093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69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62" t="s">
        <v>97</v>
      </c>
      <c r="B5" s="162"/>
      <c r="C5" s="162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6" t="s">
        <v>23</v>
      </c>
      <c r="B8" s="37" t="s">
        <v>6</v>
      </c>
      <c r="C8" s="37" t="s">
        <v>7</v>
      </c>
      <c r="D8" s="37" t="s">
        <v>8</v>
      </c>
      <c r="E8" s="38" t="s">
        <v>3</v>
      </c>
      <c r="F8" s="39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1" t="s">
        <v>52</v>
      </c>
      <c r="B9" s="55"/>
      <c r="C9" s="55"/>
      <c r="D9" s="56">
        <v>33084.730000000003</v>
      </c>
      <c r="E9" s="57"/>
      <c r="F9" s="58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9" t="s">
        <v>54</v>
      </c>
      <c r="B10" s="55" t="s">
        <v>95</v>
      </c>
      <c r="C10" s="55">
        <v>9</v>
      </c>
      <c r="D10" s="60">
        <v>201</v>
      </c>
      <c r="E10" s="57" t="s">
        <v>23</v>
      </c>
      <c r="F10" s="63" t="s">
        <v>61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4" t="s">
        <v>23</v>
      </c>
      <c r="B11" s="55" t="s">
        <v>95</v>
      </c>
      <c r="C11" s="55">
        <v>9</v>
      </c>
      <c r="D11" s="60">
        <v>201</v>
      </c>
      <c r="E11" s="57" t="s">
        <v>23</v>
      </c>
      <c r="F11" s="63" t="s">
        <v>55</v>
      </c>
    </row>
    <row r="12" spans="1:15" ht="25.5" x14ac:dyDescent="0.2">
      <c r="A12" s="54" t="s">
        <v>23</v>
      </c>
      <c r="B12" s="55" t="s">
        <v>95</v>
      </c>
      <c r="C12" s="55">
        <v>9</v>
      </c>
      <c r="D12" s="60">
        <v>202</v>
      </c>
      <c r="E12" s="57" t="s">
        <v>23</v>
      </c>
      <c r="F12" s="63" t="s">
        <v>66</v>
      </c>
    </row>
    <row r="13" spans="1:15" ht="25.5" x14ac:dyDescent="0.2">
      <c r="A13" s="54" t="s">
        <v>23</v>
      </c>
      <c r="B13" s="55" t="s">
        <v>95</v>
      </c>
      <c r="C13" s="55">
        <v>9</v>
      </c>
      <c r="D13" s="60">
        <v>202</v>
      </c>
      <c r="E13" s="57" t="s">
        <v>23</v>
      </c>
      <c r="F13" s="63" t="s">
        <v>56</v>
      </c>
    </row>
    <row r="14" spans="1:15" ht="25.5" x14ac:dyDescent="0.2">
      <c r="A14" s="54" t="s">
        <v>23</v>
      </c>
      <c r="B14" s="55" t="s">
        <v>95</v>
      </c>
      <c r="C14" s="55">
        <v>9</v>
      </c>
      <c r="D14" s="60">
        <v>202</v>
      </c>
      <c r="E14" s="57" t="s">
        <v>23</v>
      </c>
      <c r="F14" s="63" t="s">
        <v>56</v>
      </c>
    </row>
    <row r="15" spans="1:15" ht="25.5" x14ac:dyDescent="0.2">
      <c r="A15" s="54" t="s">
        <v>23</v>
      </c>
      <c r="B15" s="55" t="s">
        <v>95</v>
      </c>
      <c r="C15" s="55">
        <v>9</v>
      </c>
      <c r="D15" s="60">
        <v>202</v>
      </c>
      <c r="E15" s="57" t="s">
        <v>23</v>
      </c>
      <c r="F15" s="63" t="s">
        <v>56</v>
      </c>
    </row>
    <row r="16" spans="1:15" x14ac:dyDescent="0.2">
      <c r="A16" s="54" t="s">
        <v>23</v>
      </c>
      <c r="B16" s="55" t="s">
        <v>95</v>
      </c>
      <c r="C16" s="55">
        <v>9</v>
      </c>
      <c r="D16" s="60">
        <v>135</v>
      </c>
      <c r="E16" s="57" t="s">
        <v>23</v>
      </c>
      <c r="F16" s="64" t="s">
        <v>57</v>
      </c>
    </row>
    <row r="17" spans="1:6" x14ac:dyDescent="0.2">
      <c r="A17" s="54" t="s">
        <v>23</v>
      </c>
      <c r="B17" s="55" t="s">
        <v>95</v>
      </c>
      <c r="C17" s="55">
        <v>9</v>
      </c>
      <c r="D17" s="60">
        <v>725</v>
      </c>
      <c r="E17" s="57" t="s">
        <v>23</v>
      </c>
      <c r="F17" s="64" t="s">
        <v>62</v>
      </c>
    </row>
    <row r="18" spans="1:6" x14ac:dyDescent="0.2">
      <c r="A18" s="59" t="s">
        <v>53</v>
      </c>
      <c r="B18" s="55" t="s">
        <v>95</v>
      </c>
      <c r="C18" s="55" t="s">
        <v>23</v>
      </c>
      <c r="D18" s="56">
        <f>SUM(D10:D17)</f>
        <v>2070</v>
      </c>
      <c r="E18" s="57" t="s">
        <v>23</v>
      </c>
      <c r="F18" s="65"/>
    </row>
    <row r="19" spans="1:6" x14ac:dyDescent="0.2">
      <c r="A19" s="54" t="s">
        <v>23</v>
      </c>
      <c r="B19" s="55" t="s">
        <v>95</v>
      </c>
      <c r="C19" s="55" t="s">
        <v>23</v>
      </c>
      <c r="D19" s="55" t="s">
        <v>23</v>
      </c>
      <c r="E19" s="57">
        <f>SUM(D9+D18)</f>
        <v>35154.730000000003</v>
      </c>
      <c r="F19" s="65" t="s">
        <v>23</v>
      </c>
    </row>
    <row r="20" spans="1:6" ht="25.5" x14ac:dyDescent="0.2">
      <c r="A20" s="71" t="s">
        <v>58</v>
      </c>
      <c r="B20" s="55" t="s">
        <v>95</v>
      </c>
      <c r="C20" s="55" t="s">
        <v>23</v>
      </c>
      <c r="D20" s="56">
        <v>1621211.53</v>
      </c>
      <c r="E20" s="57" t="s">
        <v>23</v>
      </c>
      <c r="F20" s="65" t="s">
        <v>23</v>
      </c>
    </row>
    <row r="21" spans="1:6" ht="25.5" x14ac:dyDescent="0.2">
      <c r="A21" s="59" t="s">
        <v>60</v>
      </c>
      <c r="B21" s="55" t="s">
        <v>95</v>
      </c>
      <c r="C21" s="55">
        <v>9</v>
      </c>
      <c r="D21" s="53">
        <v>9891</v>
      </c>
      <c r="E21" s="57" t="s">
        <v>23</v>
      </c>
      <c r="F21" s="61" t="s">
        <v>66</v>
      </c>
    </row>
    <row r="22" spans="1:6" ht="25.5" x14ac:dyDescent="0.2">
      <c r="A22" s="54" t="s">
        <v>23</v>
      </c>
      <c r="B22" s="55" t="s">
        <v>95</v>
      </c>
      <c r="C22" s="55">
        <v>9</v>
      </c>
      <c r="D22" s="53">
        <v>9891</v>
      </c>
      <c r="E22" s="57" t="s">
        <v>23</v>
      </c>
      <c r="F22" s="61" t="s">
        <v>55</v>
      </c>
    </row>
    <row r="23" spans="1:6" x14ac:dyDescent="0.2">
      <c r="A23" s="54" t="s">
        <v>23</v>
      </c>
      <c r="B23" s="55" t="s">
        <v>95</v>
      </c>
      <c r="C23" s="55">
        <v>9</v>
      </c>
      <c r="D23" s="53">
        <v>9891</v>
      </c>
      <c r="E23" s="57" t="s">
        <v>23</v>
      </c>
      <c r="F23" s="61" t="s">
        <v>67</v>
      </c>
    </row>
    <row r="24" spans="1:6" ht="25.5" x14ac:dyDescent="0.2">
      <c r="A24" s="54" t="s">
        <v>23</v>
      </c>
      <c r="B24" s="55" t="s">
        <v>95</v>
      </c>
      <c r="C24" s="55">
        <v>9</v>
      </c>
      <c r="D24" s="53">
        <v>9891</v>
      </c>
      <c r="E24" s="57" t="s">
        <v>23</v>
      </c>
      <c r="F24" s="61" t="s">
        <v>61</v>
      </c>
    </row>
    <row r="25" spans="1:6" ht="25.5" x14ac:dyDescent="0.2">
      <c r="A25" s="54" t="s">
        <v>23</v>
      </c>
      <c r="B25" s="55" t="s">
        <v>95</v>
      </c>
      <c r="C25" s="55">
        <v>9</v>
      </c>
      <c r="D25" s="53">
        <v>9892</v>
      </c>
      <c r="E25" s="57" t="s">
        <v>23</v>
      </c>
      <c r="F25" s="61" t="s">
        <v>61</v>
      </c>
    </row>
    <row r="26" spans="1:6" ht="25.5" x14ac:dyDescent="0.2">
      <c r="A26" s="54" t="s">
        <v>23</v>
      </c>
      <c r="B26" s="55" t="s">
        <v>95</v>
      </c>
      <c r="C26" s="55">
        <v>9</v>
      </c>
      <c r="D26" s="53">
        <v>9892</v>
      </c>
      <c r="E26" s="57" t="s">
        <v>23</v>
      </c>
      <c r="F26" s="61" t="s">
        <v>61</v>
      </c>
    </row>
    <row r="27" spans="1:6" x14ac:dyDescent="0.2">
      <c r="A27" s="54" t="s">
        <v>23</v>
      </c>
      <c r="B27" s="55" t="s">
        <v>95</v>
      </c>
      <c r="C27" s="55">
        <v>9</v>
      </c>
      <c r="D27" s="53">
        <v>6591</v>
      </c>
      <c r="E27" s="57" t="s">
        <v>23</v>
      </c>
      <c r="F27" s="62" t="s">
        <v>31</v>
      </c>
    </row>
    <row r="28" spans="1:6" x14ac:dyDescent="0.2">
      <c r="A28" s="54" t="s">
        <v>23</v>
      </c>
      <c r="B28" s="55" t="s">
        <v>95</v>
      </c>
      <c r="C28" s="55">
        <v>9</v>
      </c>
      <c r="D28" s="53">
        <v>35503</v>
      </c>
      <c r="E28" s="57" t="s">
        <v>23</v>
      </c>
      <c r="F28" s="62" t="s">
        <v>62</v>
      </c>
    </row>
    <row r="29" spans="1:6" x14ac:dyDescent="0.2">
      <c r="A29" s="59" t="s">
        <v>59</v>
      </c>
      <c r="B29" s="55"/>
      <c r="C29" s="55" t="s">
        <v>23</v>
      </c>
      <c r="D29" s="56">
        <f>SUM(D21:D28)</f>
        <v>101442</v>
      </c>
      <c r="E29" s="57" t="s">
        <v>23</v>
      </c>
      <c r="F29" s="65" t="s">
        <v>23</v>
      </c>
    </row>
    <row r="30" spans="1:6" ht="15" thickBot="1" x14ac:dyDescent="0.25">
      <c r="A30" s="66" t="s">
        <v>23</v>
      </c>
      <c r="B30" s="67" t="s">
        <v>23</v>
      </c>
      <c r="C30" s="67" t="s">
        <v>23</v>
      </c>
      <c r="D30" s="68" t="s">
        <v>23</v>
      </c>
      <c r="E30" s="69">
        <f>SUM(D20+D29)</f>
        <v>1722653.53</v>
      </c>
      <c r="F30" s="70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1" sqref="E11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72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81" t="s">
        <v>5</v>
      </c>
      <c r="B5" s="1" t="s">
        <v>155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43" t="s">
        <v>19</v>
      </c>
      <c r="B7" s="44" t="s">
        <v>20</v>
      </c>
      <c r="C7" s="44" t="s">
        <v>22</v>
      </c>
      <c r="D7" s="44" t="s">
        <v>21</v>
      </c>
      <c r="E7" s="3" t="s">
        <v>16</v>
      </c>
    </row>
    <row r="8" spans="1:5" x14ac:dyDescent="0.25">
      <c r="A8" s="82" t="s">
        <v>208</v>
      </c>
      <c r="B8" s="77">
        <v>53</v>
      </c>
      <c r="C8" s="42" t="s">
        <v>73</v>
      </c>
      <c r="D8" s="42" t="s">
        <v>93</v>
      </c>
      <c r="E8" s="83">
        <v>36481.51</v>
      </c>
    </row>
    <row r="9" spans="1:5" ht="15.75" thickBot="1" x14ac:dyDescent="0.3">
      <c r="A9" s="163" t="s">
        <v>157</v>
      </c>
      <c r="B9" s="164"/>
      <c r="C9" s="164"/>
      <c r="D9" s="7"/>
      <c r="E9" s="86">
        <f>SUM(E8)</f>
        <v>36481.51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2022-08-18T07:08:41Z</dcterms:modified>
</cp:coreProperties>
</file>