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7795" windowHeight="11835" activeTab="2"/>
  </bookViews>
  <sheets>
    <sheet name="personal " sheetId="5" r:id="rId1"/>
    <sheet name="materiale" sheetId="2" r:id="rId2"/>
    <sheet name="investitii" sheetId="4" r:id="rId3"/>
  </sheets>
  <calcPr calcId="145621"/>
</workbook>
</file>

<file path=xl/calcChain.xml><?xml version="1.0" encoding="utf-8"?>
<calcChain xmlns="http://schemas.openxmlformats.org/spreadsheetml/2006/main">
  <c r="E66" i="5" l="1"/>
  <c r="D61" i="5"/>
  <c r="E62" i="5" s="1"/>
  <c r="D58" i="5"/>
  <c r="E59" i="5" s="1"/>
  <c r="D55" i="5"/>
  <c r="E53" i="5"/>
  <c r="D29" i="5"/>
  <c r="E30" i="5" s="1"/>
  <c r="E10" i="4"/>
  <c r="D88" i="5" l="1"/>
  <c r="E89" i="5" s="1"/>
  <c r="D46" i="5"/>
  <c r="E47" i="5" s="1"/>
  <c r="D39" i="5"/>
  <c r="E39" i="5" s="1"/>
  <c r="D81" i="5" l="1"/>
  <c r="E82" i="5" s="1"/>
  <c r="D77" i="5"/>
  <c r="E78" i="5" s="1"/>
  <c r="D73" i="5"/>
  <c r="E74" i="5" s="1"/>
  <c r="D69" i="5"/>
  <c r="E70" i="5" s="1"/>
  <c r="E90" i="5" l="1"/>
</calcChain>
</file>

<file path=xl/sharedStrings.xml><?xml version="1.0" encoding="utf-8"?>
<sst xmlns="http://schemas.openxmlformats.org/spreadsheetml/2006/main" count="585" uniqueCount="222">
  <si>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</si>
  <si>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</si>
  <si>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</si>
  <si>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</si>
  <si>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</si>
  <si>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</si>
  <si>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</si>
  <si>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</si>
  <si>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</si>
  <si>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</si>
  <si>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</si>
  <si>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</si>
  <si>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</si>
  <si>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</si>
  <si>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</si>
  <si>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Subtotal 10.01.13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</si>
  <si>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</si>
  <si>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</si>
  <si>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</si>
  <si>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</si>
  <si>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</si>
  <si>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</si>
  <si>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</si>
  <si>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</si>
  <si>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</si>
  <si>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</si>
  <si>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</si>
  <si>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</si>
  <si>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</si>
  <si>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</si>
  <si>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</si>
  <si>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</si>
  <si>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</si>
  <si>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</si>
  <si>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</si>
  <si>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</si>
  <si>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</si>
  <si>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</si>
  <si>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ENEL ENERGIE MUNTENIA SA</t>
  </si>
  <si>
    <t>XEROX ROMANIA SA</t>
  </si>
  <si>
    <t>CLEAN PREST ACTIV SRL</t>
  </si>
  <si>
    <t>LA FANTANA SRL</t>
  </si>
  <si>
    <t>CRISTALSOFT SRL</t>
  </si>
  <si>
    <t>UPC ROMANIA SRL</t>
  </si>
  <si>
    <t>MIDA SOFT BUSINESS SRL</t>
  </si>
  <si>
    <t>SQUARE PARKING SRL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</si>
  <si>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</si>
  <si>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</si>
  <si>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</si>
  <si>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</si>
  <si>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</si>
  <si>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</si>
  <si>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</si>
  <si>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POPRIRE SALARIU</t>
  </si>
  <si>
    <t>CONTRIBUTII DE ASIG SOC DATORATE DE ANGAJATOR</t>
  </si>
  <si>
    <t>COTIZATII SINDICAT</t>
  </si>
  <si>
    <t>REINTREGIRE CONT</t>
  </si>
  <si>
    <t>EDENRED ROMANIA SRL</t>
  </si>
  <si>
    <t>CVA APARAT TELEFONIC GIGASET</t>
  </si>
  <si>
    <t>ROSAL GRUP SRL</t>
  </si>
  <si>
    <t>WECO TMC SRL</t>
  </si>
  <si>
    <t>OLIMPIC INTERNATIONAL TURISM SRL</t>
  </si>
  <si>
    <t>EXIMTUR SRL</t>
  </si>
  <si>
    <t>BTM DIVIZIA DE SECURITATE SRL</t>
  </si>
  <si>
    <t>TERMOTEMP SERVICE SRL</t>
  </si>
  <si>
    <t>MARKETING CONCEPT SRL</t>
  </si>
  <si>
    <t>CVA BILETE DE AVION</t>
  </si>
  <si>
    <t>MEDA CONSULT SRL</t>
  </si>
  <si>
    <t>CVA HDD EXTERN</t>
  </si>
  <si>
    <t>CVA VERIFICARE SISTEM COMPLEX DE SECURITATE</t>
  </si>
  <si>
    <t>CONFORT NETWORK ELECTRIC SRL</t>
  </si>
  <si>
    <t>CVA LUCRARI INSTALATII ELECTRICE</t>
  </si>
  <si>
    <t>EXPERT AKTIV GROUP SRL</t>
  </si>
  <si>
    <t>CVA SERVICII APA</t>
  </si>
  <si>
    <t>ANDU PARTNER SRL</t>
  </si>
  <si>
    <t>VODAFONE ROMANIA SA</t>
  </si>
  <si>
    <t>Subtotal 10.03.06</t>
  </si>
  <si>
    <t>10.03.06</t>
  </si>
  <si>
    <t>Total 10.03.06</t>
  </si>
  <si>
    <t>IMPOZIT SALARII</t>
  </si>
  <si>
    <t>ALIMENTARE CONT CARD SALARII BT</t>
  </si>
  <si>
    <t>ALIM CONT SALARII BP</t>
  </si>
  <si>
    <t>CONTRIBUTII ANGAJAT BFS</t>
  </si>
  <si>
    <t>CV PENSIE ALIMENTARA</t>
  </si>
  <si>
    <t>PENSIE PRIVATA</t>
  </si>
  <si>
    <t>INDEMNIZATIE DE DELEGARE</t>
  </si>
  <si>
    <t>Subtotal 10.01.14</t>
  </si>
  <si>
    <t>Subtotal 10.02.06</t>
  </si>
  <si>
    <t>Total 10.02.06</t>
  </si>
  <si>
    <t>Total plati noiembrie</t>
  </si>
  <si>
    <t>ROMSERVICE TELECOM SRL</t>
  </si>
  <si>
    <t>REGISTRUL AUTO ROMAN</t>
  </si>
  <si>
    <t>CVA SERVICII DETERM CONSUM COMBUSTIBIL</t>
  </si>
  <si>
    <t>CVA BANDA DUBLU ADEZIVA SMER TEXTILA</t>
  </si>
  <si>
    <t>MA-MI IT SOLUTIONS SRL</t>
  </si>
  <si>
    <t>CVA ACUMULATORI 12V</t>
  </si>
  <si>
    <t>PREMIUM IT CONSULTINGS SERVICES SRL</t>
  </si>
  <si>
    <t>CVA VIDEOPROIECTOR BENQ 3D</t>
  </si>
  <si>
    <t>CVA CARD PROXIMITATE</t>
  </si>
  <si>
    <t>VECTOR ELECTRONIC SRL</t>
  </si>
  <si>
    <t>CVA MATERIALE INTRETINERE ECHIPAMENTE</t>
  </si>
  <si>
    <t xml:space="preserve">CVA SERVICIU MEDICAL </t>
  </si>
  <si>
    <t>CVA TAXA INSTR. MANAGEMENT SI GESTIUNE RISC</t>
  </si>
  <si>
    <t xml:space="preserve">ASCENSORUL SA </t>
  </si>
  <si>
    <t xml:space="preserve">OMNI TECH SRL </t>
  </si>
  <si>
    <t>CVA SERVICII MENTANANTA OCTOMBRIE 2017</t>
  </si>
  <si>
    <t>ADLINE SUPPLIES SRL</t>
  </si>
  <si>
    <t>CVA PAPER MATT WATER PROF. 0.914</t>
  </si>
  <si>
    <t xml:space="preserve">DHL INTERNATIONAL SRL </t>
  </si>
  <si>
    <t>CVA EXPEDIERE DOCUMENTE EXPRES</t>
  </si>
  <si>
    <t>MARSHAL TURISM SRL</t>
  </si>
  <si>
    <t>CVA BILET AVION</t>
  </si>
  <si>
    <t>CVA SERVICII MEDICALE OCTOMBRIE 2017</t>
  </si>
  <si>
    <t>CVA SERVICII CURATENIE OCTOMBRIE 2017</t>
  </si>
  <si>
    <t xml:space="preserve">CENTRU MEDICAL UNIREA SRL </t>
  </si>
  <si>
    <t>CVA ABONAMENT APA</t>
  </si>
  <si>
    <t>CVA SERVICII MENTENANTA OCTOMBRIE 2017</t>
  </si>
  <si>
    <t>CVA CARTUS TONER LEXMARK</t>
  </si>
  <si>
    <t>CTCE SA</t>
  </si>
  <si>
    <t>CVA ACTUALIZARI LEGIS OCTOMBRIE 2017</t>
  </si>
  <si>
    <t>CVA PRESTARI SALUBRITATE OCTOMBRIE 2017</t>
  </si>
  <si>
    <t>CVA ABONAMENTE SI EXTRAOPTIUNI</t>
  </si>
  <si>
    <t>R.A. RASIROM</t>
  </si>
  <si>
    <t>CVA ECHIPAMENT CANON C3530I</t>
  </si>
  <si>
    <t>CVA  SERVICII DE INTRETINERE SISTEM DE SECURITATE OCTOMBRIE 2017</t>
  </si>
  <si>
    <t>CVA DEC REINST. CONTR. ACCES 13.3, ETAJ III</t>
  </si>
  <si>
    <t>ALLIANZ TIRIAC ASIGURARI SA</t>
  </si>
  <si>
    <t>CVA CHELTUIELI DE JUDECATA</t>
  </si>
  <si>
    <t>GROUPAMA ASIGURARI SA</t>
  </si>
  <si>
    <t>CVA ASIGURARE RCA B 340 WME</t>
  </si>
  <si>
    <t>OMNIASIG VIG SA</t>
  </si>
  <si>
    <t>CVA ASIGURARE CASCO B 340 SIM</t>
  </si>
  <si>
    <t>CVA ASIGURARE CASCO B 99 RPO</t>
  </si>
  <si>
    <t>PRIMO GRUP SRL</t>
  </si>
  <si>
    <t>PROMOTIONAL INTERSERVICE</t>
  </si>
  <si>
    <t>CVA CONTRACT SERVICE NOIEMBRIE 2017</t>
  </si>
  <si>
    <t>DECORATIVA SA</t>
  </si>
  <si>
    <t>CVA SET DRAPEL RO SI UE PENTRU EXTERIOR</t>
  </si>
  <si>
    <t>CVA SERVICII PAZA, OCTOMBRIE 2017</t>
  </si>
  <si>
    <t>ABONAMENT LUNAR NOIEMBRIE 2017</t>
  </si>
  <si>
    <t xml:space="preserve">HOLISUN SRL </t>
  </si>
  <si>
    <t>MBM SOFTWARE &amp; PARTNERS SRL</t>
  </si>
  <si>
    <t>CVA ABONAMENTE NOIEMBRIE 2017</t>
  </si>
  <si>
    <t>CVA BILETE AVION</t>
  </si>
  <si>
    <t>CENTRAL TRAVEL SRL</t>
  </si>
  <si>
    <t>CVA PRESTARI SERVICII OCTOMBRIE 2017</t>
  </si>
  <si>
    <t>CVA SERVICII INTERNEY 01.11-30.11.2017</t>
  </si>
  <si>
    <t>ENGIE ROMANIA SRL</t>
  </si>
  <si>
    <t>CVA SERVICII FURNIZARE GAZE, OCTOMBRIE 2017</t>
  </si>
  <si>
    <t xml:space="preserve">CVA CONSUM ENERGIE ELECTRICA </t>
  </si>
  <si>
    <t>DIGISIGN SA</t>
  </si>
  <si>
    <t xml:space="preserve">BRITISH COUNCIL </t>
  </si>
  <si>
    <t>CVA CERTIFICAT DIGITAL</t>
  </si>
  <si>
    <t>PRESTARI SERVICII OCTOMBRIE 2017</t>
  </si>
  <si>
    <t>CVA SERVICII CURS PREGATIRE PROFESIONALA</t>
  </si>
  <si>
    <t xml:space="preserve">CVA ASIGURARE CASCO SKODA </t>
  </si>
  <si>
    <t>ADM FONDULUI IMOBILIAR</t>
  </si>
  <si>
    <t>CVA LIPSA FOLOSINTA SPATIU NOIEMBRIE 2017</t>
  </si>
  <si>
    <t xml:space="preserve">CVA MAPE CARTON PERSONALIZATE </t>
  </si>
  <si>
    <t>CVA CARTON COPIAT ETICHETE AUTOADEZIVE, SPIRE</t>
  </si>
  <si>
    <t>CVA ALCOOL SANITAR, LAVETE, MANUSI, SAPUN</t>
  </si>
  <si>
    <t>OFFICE MAX SRL</t>
  </si>
  <si>
    <t>DIGITRONIX TECHNOLOGY SRL</t>
  </si>
  <si>
    <t>CVA HARTIE VEROX COLORATA</t>
  </si>
  <si>
    <t>CVA MEMORIE INTERNA 16GB</t>
  </si>
  <si>
    <t>C.N.C.I.R. SA</t>
  </si>
  <si>
    <t xml:space="preserve">CVA PART STAGIU INSTRUIRE OC. </t>
  </si>
  <si>
    <t>CVA SET BURETI, MARKERE TABLA</t>
  </si>
  <si>
    <t>EXPERT BIROTICA SI PAPETARIE SRL</t>
  </si>
  <si>
    <t xml:space="preserve">EXPERT BIROTICA SI PAPETARIE SRL </t>
  </si>
  <si>
    <t>CVA BATERII DURACELL AA/AAA</t>
  </si>
  <si>
    <t>SERVICII TELECOM SPECIALE (STS)</t>
  </si>
  <si>
    <t>CVA SERVICII BUCLA LOCALA</t>
  </si>
  <si>
    <t>CVA SERVICII EMITERE CARD</t>
  </si>
  <si>
    <t>CVA HDD INTERN</t>
  </si>
  <si>
    <t>DNS BIROTICA SRL</t>
  </si>
  <si>
    <t>CVA TABLA MAGNETICA, BURETI SI MARKERE</t>
  </si>
  <si>
    <t>CVA VOUCHERE DE VACANTA</t>
  </si>
  <si>
    <t>CVA INSTALATII ELECTRICE</t>
  </si>
  <si>
    <t>APA NOVA BUC SA</t>
  </si>
  <si>
    <t>DIFERENTA CVA CONSUMABILE PENTRU IMPRIMANTA</t>
  </si>
  <si>
    <t>ROBOSTO LOGISTIK SRL</t>
  </si>
  <si>
    <t>CVA PRESTARI SERVICII NOIEMBRIE 2017</t>
  </si>
  <si>
    <t>ANTALIS SA</t>
  </si>
  <si>
    <t>CVA CARTON CANDIO INSIZE DALI 310 G</t>
  </si>
  <si>
    <t>XEROX RO SA</t>
  </si>
  <si>
    <t>INFORM LYKOS SA</t>
  </si>
  <si>
    <t>ACHIZITII PLICURI SALARII</t>
  </si>
  <si>
    <t>SISCOM MEDIA SERVICES</t>
  </si>
  <si>
    <t>CVA BANDA ADEZIVA DE MARCARE</t>
  </si>
  <si>
    <t>ASOC PROF COLEGIUL CONS JR</t>
  </si>
  <si>
    <t>CVA TAXA EXAM RECONFIRMARE CONS JR</t>
  </si>
  <si>
    <t>CORSAR ONLINE SRL</t>
  </si>
  <si>
    <t>CVA TELEFON MOBIL SAMSUNG GALAXY S7</t>
  </si>
  <si>
    <t>VERASYS INTERNATIONAL SRL</t>
  </si>
  <si>
    <t>CVA FLASH USB KINGSTON 64G</t>
  </si>
  <si>
    <t>noiembrie</t>
  </si>
  <si>
    <t>ALIMENTARE CONT CARD SALARII RAIFFEISEN BANK</t>
  </si>
  <si>
    <t>01-30 noiembrie 2017</t>
  </si>
  <si>
    <t>perioada: 01-30 noiembrie 2017</t>
  </si>
  <si>
    <t>STORNO ORD. 1777</t>
  </si>
  <si>
    <t>ALIM CONT CARD SALARII RAIFFEISEN BANK</t>
  </si>
  <si>
    <t>ALIM CONT CARD SALARIU ING BANK</t>
  </si>
  <si>
    <t>ALIM CONT CARD SALARII BANCPOST</t>
  </si>
  <si>
    <t>ALIM CONT CARD SALARII BANCA TRANSILVANIA</t>
  </si>
  <si>
    <t>ALIMENTARE CONT CARD SALARIU RAIFFENSEN BANK</t>
  </si>
  <si>
    <t>ALIMENTARE CONT CARD SALARII BANCA TRANSILVANIA</t>
  </si>
  <si>
    <t>CONTRIBUTII DE ASIG ACCIDENTE SI BOLI DATORATE DE ANGAJATOR</t>
  </si>
  <si>
    <t>CONTRIBUTII DE ASIG DE SANATATE DATORATE DE ANGAJATOR</t>
  </si>
  <si>
    <t>CONTRIBUTII DE ASIG DE SOMAJ DATORATE DE ANGAJATOR</t>
  </si>
  <si>
    <t>CVA MENTENANTA REGISTRU MARCI</t>
  </si>
  <si>
    <t>CVA MOCHETA DALE</t>
  </si>
  <si>
    <t>Total 10.01.14</t>
  </si>
  <si>
    <t>Subtotal 10.01.30</t>
  </si>
  <si>
    <t>Total 10.01.30</t>
  </si>
  <si>
    <t>Subtotal 10.02.01</t>
  </si>
  <si>
    <t>Total 10.02.01</t>
  </si>
  <si>
    <t>ALIMENTARE CONT CARD S</t>
  </si>
  <si>
    <t xml:space="preserve">ALIMENTARE CONT </t>
  </si>
  <si>
    <t xml:space="preserve">PFA </t>
  </si>
  <si>
    <t>ALIMENTARE CONT</t>
  </si>
  <si>
    <t>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</si>
</sst>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10" xfId="40" applyFont="1" applyBorder="1"/>
    <xf numFmtId="0" fontId="1" fillId="0" borderId="0" xfId="40"/>
    <xf numFmtId="0" fontId="20" fillId="0" borderId="0" xfId="40" applyFont="1"/>
    <xf numFmtId="0" fontId="20" fillId="0" borderId="13" xfId="40" applyFont="1" applyBorder="1" applyAlignment="1">
      <alignment horizontal="center" vertical="center"/>
    </xf>
    <xf numFmtId="164" fontId="20" fillId="0" borderId="17" xfId="30" applyFont="1" applyFill="1" applyBorder="1" applyAlignment="1" applyProtection="1"/>
    <xf numFmtId="164" fontId="1" fillId="0" borderId="14" xfId="30" applyFont="1" applyFill="1" applyBorder="1" applyAlignment="1" applyProtection="1">
      <alignment horizontal="center" vertical="center"/>
    </xf>
    <xf numFmtId="0" fontId="20" fillId="0" borderId="0" xfId="40" applyFont="1" applyAlignment="1">
      <alignment horizontal="left"/>
    </xf>
    <xf numFmtId="4" fontId="0" fillId="0" borderId="0" xfId="0" applyNumberFormat="1"/>
    <xf numFmtId="14" fontId="1" fillId="0" borderId="10" xfId="40" applyNumberFormat="1" applyFont="1" applyBorder="1" applyAlignment="1"/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Border="1"/>
    <xf numFmtId="14" fontId="1" fillId="0" borderId="16" xfId="40" applyNumberFormat="1" applyFont="1" applyBorder="1"/>
    <xf numFmtId="0" fontId="1" fillId="0" borderId="16" xfId="40" applyFont="1" applyFill="1" applyBorder="1"/>
    <xf numFmtId="0" fontId="1" fillId="0" borderId="16" xfId="40" applyFont="1" applyBorder="1"/>
    <xf numFmtId="0" fontId="21" fillId="0" borderId="0" xfId="0" applyFont="1"/>
    <xf numFmtId="0" fontId="23" fillId="0" borderId="18" xfId="41" applyFont="1" applyFill="1" applyBorder="1" applyAlignment="1">
      <alignment horizontal="center"/>
    </xf>
    <xf numFmtId="0" fontId="20" fillId="0" borderId="10" xfId="40" applyFont="1" applyBorder="1" applyAlignment="1">
      <alignment horizontal="center" wrapText="1"/>
    </xf>
    <xf numFmtId="0" fontId="1" fillId="0" borderId="10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4" fontId="21" fillId="0" borderId="10" xfId="0" applyNumberFormat="1" applyFont="1" applyBorder="1" applyAlignment="1">
      <alignment horizontal="center" wrapText="1"/>
    </xf>
    <xf numFmtId="0" fontId="24" fillId="0" borderId="0" xfId="0" applyFont="1" applyAlignment="1">
      <alignment vertical="center"/>
    </xf>
    <xf numFmtId="165" fontId="0" fillId="0" borderId="0" xfId="0" applyNumberFormat="1"/>
    <xf numFmtId="0" fontId="25" fillId="0" borderId="0" xfId="0" applyFont="1"/>
    <xf numFmtId="0" fontId="1" fillId="0" borderId="20" xfId="40" applyFont="1" applyBorder="1" applyAlignment="1">
      <alignment horizontal="left" vertical="center"/>
    </xf>
    <xf numFmtId="0" fontId="1" fillId="0" borderId="20" xfId="40" applyFont="1" applyBorder="1" applyAlignment="1">
      <alignment horizontal="center" vertical="center"/>
    </xf>
    <xf numFmtId="4" fontId="1" fillId="0" borderId="21" xfId="40" applyNumberFormat="1" applyFont="1" applyBorder="1" applyAlignment="1">
      <alignment vertical="center"/>
    </xf>
    <xf numFmtId="0" fontId="1" fillId="0" borderId="19" xfId="40" applyFont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/>
    </xf>
    <xf numFmtId="4" fontId="1" fillId="0" borderId="14" xfId="30" applyNumberFormat="1" applyFont="1" applyFill="1" applyBorder="1" applyAlignment="1" applyProtection="1">
      <alignment vertical="center"/>
    </xf>
    <xf numFmtId="4" fontId="20" fillId="0" borderId="17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165" fontId="1" fillId="0" borderId="10" xfId="4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wrapText="1"/>
    </xf>
    <xf numFmtId="0" fontId="1" fillId="0" borderId="10" xfId="4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1" fillId="0" borderId="0" xfId="40" applyAlignment="1">
      <alignment horizontal="center" vertical="center"/>
    </xf>
    <xf numFmtId="0" fontId="0" fillId="0" borderId="0" xfId="0" applyAlignment="1">
      <alignment horizontal="center" vertical="center"/>
    </xf>
    <xf numFmtId="4" fontId="21" fillId="0" borderId="10" xfId="0" applyNumberFormat="1" applyFont="1" applyFill="1" applyBorder="1" applyAlignment="1">
      <alignment horizontal="center" wrapText="1"/>
    </xf>
    <xf numFmtId="4" fontId="0" fillId="0" borderId="0" xfId="0" applyNumberFormat="1" applyFill="1"/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wrapText="1"/>
    </xf>
    <xf numFmtId="0" fontId="20" fillId="0" borderId="10" xfId="40" applyFont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left" wrapText="1"/>
    </xf>
    <xf numFmtId="0" fontId="20" fillId="0" borderId="10" xfId="40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5" fillId="24" borderId="0" xfId="0" applyFont="1" applyFill="1"/>
    <xf numFmtId="0" fontId="20" fillId="0" borderId="25" xfId="40" applyFont="1" applyBorder="1" applyAlignment="1">
      <alignment horizontal="center" vertical="center"/>
    </xf>
    <xf numFmtId="0" fontId="20" fillId="0" borderId="26" xfId="40" applyFont="1" applyBorder="1" applyAlignment="1">
      <alignment horizontal="center" vertical="center"/>
    </xf>
    <xf numFmtId="0" fontId="20" fillId="0" borderId="26" xfId="40" applyFont="1" applyBorder="1" applyAlignment="1">
      <alignment horizontal="center" vertical="center" wrapText="1"/>
    </xf>
    <xf numFmtId="0" fontId="20" fillId="0" borderId="27" xfId="40" applyFont="1" applyBorder="1" applyAlignment="1">
      <alignment horizontal="center" vertical="center"/>
    </xf>
    <xf numFmtId="0" fontId="1" fillId="0" borderId="12" xfId="40" applyFont="1" applyBorder="1" applyAlignment="1">
      <alignment horizontal="left" vertical="center"/>
    </xf>
    <xf numFmtId="0" fontId="1" fillId="0" borderId="12" xfId="40" applyFont="1" applyBorder="1" applyAlignment="1">
      <alignment horizontal="center" vertical="center" wrapText="1"/>
    </xf>
    <xf numFmtId="4" fontId="1" fillId="0" borderId="13" xfId="40" applyNumberFormat="1" applyFont="1" applyBorder="1" applyAlignment="1">
      <alignment horizontal="right" vertical="center"/>
    </xf>
    <xf numFmtId="0" fontId="1" fillId="0" borderId="20" xfId="40" applyFont="1" applyBorder="1" applyAlignment="1">
      <alignment horizontal="center" vertical="center" wrapText="1"/>
    </xf>
    <xf numFmtId="4" fontId="1" fillId="0" borderId="21" xfId="40" applyNumberFormat="1" applyFont="1" applyBorder="1" applyAlignment="1">
      <alignment horizontal="right" vertical="center"/>
    </xf>
    <xf numFmtId="0" fontId="1" fillId="0" borderId="10" xfId="40" applyFont="1" applyBorder="1" applyAlignment="1">
      <alignment horizontal="center" vertical="center" wrapText="1"/>
    </xf>
    <xf numFmtId="0" fontId="1" fillId="0" borderId="20" xfId="40" applyFont="1" applyBorder="1"/>
    <xf numFmtId="0" fontId="1" fillId="0" borderId="29" xfId="40" applyFont="1" applyBorder="1" applyAlignment="1">
      <alignment horizontal="center" vertical="center"/>
    </xf>
    <xf numFmtId="4" fontId="1" fillId="0" borderId="14" xfId="40" applyNumberFormat="1" applyFont="1" applyBorder="1" applyAlignment="1">
      <alignment horizontal="right" vertical="center"/>
    </xf>
    <xf numFmtId="4" fontId="20" fillId="0" borderId="10" xfId="40" applyNumberFormat="1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wrapText="1"/>
    </xf>
    <xf numFmtId="0" fontId="1" fillId="24" borderId="10" xfId="40" applyFont="1" applyFill="1" applyBorder="1" applyAlignment="1">
      <alignment horizontal="center" wrapText="1"/>
    </xf>
    <xf numFmtId="165" fontId="1" fillId="24" borderId="10" xfId="40" applyNumberFormat="1" applyFont="1" applyFill="1" applyBorder="1" applyAlignment="1">
      <alignment wrapText="1"/>
    </xf>
    <xf numFmtId="0" fontId="20" fillId="24" borderId="10" xfId="4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wrapText="1"/>
    </xf>
    <xf numFmtId="0" fontId="1" fillId="24" borderId="10" xfId="4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20" fillId="24" borderId="10" xfId="40" applyFont="1" applyFill="1" applyBorder="1" applyAlignment="1">
      <alignment wrapText="1"/>
    </xf>
    <xf numFmtId="165" fontId="1" fillId="24" borderId="10" xfId="40" applyNumberFormat="1" applyFont="1" applyFill="1" applyBorder="1" applyAlignment="1">
      <alignment horizontal="right" vertical="center" wrapText="1"/>
    </xf>
    <xf numFmtId="0" fontId="1" fillId="24" borderId="10" xfId="4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 horizontal="center" vertical="center" wrapText="1"/>
    </xf>
    <xf numFmtId="165" fontId="1" fillId="24" borderId="10" xfId="40" applyNumberFormat="1" applyFont="1" applyFill="1" applyBorder="1" applyAlignment="1">
      <alignment horizontal="center" vertical="center" wrapText="1"/>
    </xf>
    <xf numFmtId="0" fontId="20" fillId="24" borderId="10" xfId="40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0" fontId="20" fillId="24" borderId="10" xfId="40" applyFont="1" applyFill="1" applyBorder="1" applyAlignment="1">
      <alignment horizontal="left" vertical="center" wrapText="1"/>
    </xf>
    <xf numFmtId="4" fontId="21" fillId="24" borderId="10" xfId="0" applyNumberFormat="1" applyFont="1" applyFill="1" applyBorder="1" applyAlignment="1">
      <alignment horizont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0" fontId="1" fillId="24" borderId="20" xfId="40" applyFont="1" applyFill="1" applyBorder="1" applyAlignment="1">
      <alignment horizontal="left" vertical="center"/>
    </xf>
    <xf numFmtId="0" fontId="1" fillId="24" borderId="20" xfId="40" applyFont="1" applyFill="1" applyBorder="1" applyAlignment="1">
      <alignment horizontal="center" vertical="center"/>
    </xf>
    <xf numFmtId="0" fontId="1" fillId="24" borderId="20" xfId="40" applyFont="1" applyFill="1" applyBorder="1"/>
    <xf numFmtId="4" fontId="1" fillId="24" borderId="21" xfId="40" applyNumberFormat="1" applyFont="1" applyFill="1" applyBorder="1" applyAlignment="1">
      <alignment vertical="center"/>
    </xf>
    <xf numFmtId="14" fontId="1" fillId="0" borderId="12" xfId="40" applyNumberFormat="1" applyFont="1" applyBorder="1" applyAlignment="1">
      <alignment horizontal="left" vertical="center"/>
    </xf>
    <xf numFmtId="14" fontId="1" fillId="0" borderId="10" xfId="40" applyNumberFormat="1" applyFont="1" applyBorder="1" applyAlignment="1">
      <alignment horizontal="left" vertical="center"/>
    </xf>
    <xf numFmtId="14" fontId="1" fillId="0" borderId="20" xfId="40" applyNumberFormat="1" applyFont="1" applyBorder="1" applyAlignment="1">
      <alignment horizontal="left" vertical="center"/>
    </xf>
    <xf numFmtId="14" fontId="1" fillId="0" borderId="19" xfId="40" applyNumberFormat="1" applyFont="1" applyBorder="1" applyAlignment="1">
      <alignment horizontal="left" vertical="center"/>
    </xf>
    <xf numFmtId="14" fontId="1" fillId="0" borderId="28" xfId="40" applyNumberFormat="1" applyFont="1" applyBorder="1" applyAlignment="1">
      <alignment horizontal="left" vertical="center"/>
    </xf>
    <xf numFmtId="0" fontId="26" fillId="0" borderId="11" xfId="40" applyFont="1" applyBorder="1" applyAlignment="1">
      <alignment horizontal="center" vertical="center"/>
    </xf>
    <xf numFmtId="14" fontId="20" fillId="0" borderId="10" xfId="40" applyNumberFormat="1" applyFont="1" applyFill="1" applyBorder="1" applyAlignment="1">
      <alignment horizontal="left" vertical="center" wrapText="1"/>
    </xf>
    <xf numFmtId="0" fontId="1" fillId="0" borderId="10" xfId="40" applyFont="1" applyFill="1" applyBorder="1" applyAlignment="1">
      <alignment horizontal="left" vertical="center" wrapText="1"/>
    </xf>
    <xf numFmtId="0" fontId="1" fillId="0" borderId="10" xfId="40" applyFont="1" applyFill="1" applyBorder="1" applyAlignment="1">
      <alignment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vertical="center" wrapText="1"/>
    </xf>
    <xf numFmtId="0" fontId="20" fillId="24" borderId="10" xfId="40" applyFont="1" applyFill="1" applyBorder="1" applyAlignment="1">
      <alignment horizontal="center" wrapText="1"/>
    </xf>
    <xf numFmtId="4" fontId="1" fillId="0" borderId="14" xfId="40" applyNumberFormat="1" applyFont="1" applyBorder="1" applyAlignment="1">
      <alignment vertical="center"/>
    </xf>
    <xf numFmtId="0" fontId="20" fillId="0" borderId="22" xfId="40" applyFont="1" applyBorder="1" applyAlignment="1">
      <alignment horizontal="left"/>
    </xf>
    <xf numFmtId="0" fontId="20" fillId="0" borderId="23" xfId="40" applyFont="1" applyBorder="1" applyAlignment="1">
      <alignment horizontal="left"/>
    </xf>
    <xf numFmtId="0" fontId="20" fillId="0" borderId="24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view="pageLayout" topLeftCell="A22" zoomScaleNormal="100" workbookViewId="0">
      <selection activeCell="F36" sqref="F36"/>
    </sheetView>
  </sheetViews>
  <sheetFormatPr defaultRowHeight="15" x14ac:dyDescent="0.25"/>
  <cols>
    <col min="1" max="1" width="19.140625" customWidth="1"/>
    <col min="2" max="2" width="11.28515625" bestFit="1" customWidth="1"/>
    <col min="3" max="3" width="5" bestFit="1" customWidth="1"/>
    <col min="4" max="4" width="12.85546875" bestFit="1" customWidth="1"/>
    <col min="5" max="5" width="14.28515625" style="42" bestFit="1" customWidth="1"/>
    <col min="6" max="6" width="25.85546875" customWidth="1"/>
    <col min="7" max="7" width="12.7109375" bestFit="1" customWidth="1"/>
    <col min="8" max="8" width="11.7109375" bestFit="1" customWidth="1"/>
    <col min="9" max="9" width="12.7109375" bestFit="1" customWidth="1"/>
    <col min="11" max="11" width="12.7109375" bestFit="1" customWidth="1"/>
  </cols>
  <sheetData>
    <row r="1" spans="1:6" x14ac:dyDescent="0.25">
      <c r="A1" s="3" t="s">
        <v>4</v>
      </c>
      <c r="B1" s="3"/>
      <c r="C1" s="2"/>
      <c r="D1" s="2"/>
      <c r="E1" s="41"/>
      <c r="F1" s="2"/>
    </row>
    <row r="3" spans="1:6" x14ac:dyDescent="0.25">
      <c r="A3" s="3" t="s">
        <v>50</v>
      </c>
      <c r="B3" s="2"/>
      <c r="C3" s="2"/>
      <c r="D3" s="2"/>
      <c r="E3" s="41"/>
    </row>
    <row r="4" spans="1:6" x14ac:dyDescent="0.25">
      <c r="A4" s="3" t="s">
        <v>51</v>
      </c>
      <c r="B4" s="2"/>
      <c r="C4" s="2"/>
      <c r="D4" s="2"/>
      <c r="E4" s="41"/>
    </row>
    <row r="5" spans="1:6" x14ac:dyDescent="0.25">
      <c r="A5" s="10" t="s">
        <v>5</v>
      </c>
      <c r="B5" s="3" t="s">
        <v>198</v>
      </c>
      <c r="C5" s="3"/>
    </row>
    <row r="6" spans="1:6" x14ac:dyDescent="0.25">
      <c r="A6" s="2"/>
      <c r="B6" s="3"/>
      <c r="C6" s="3"/>
      <c r="D6" s="3"/>
      <c r="E6" s="41"/>
    </row>
    <row r="7" spans="1:6" x14ac:dyDescent="0.25">
      <c r="A7" s="47" t="s">
        <v>46</v>
      </c>
      <c r="B7" s="20" t="s">
        <v>6</v>
      </c>
      <c r="C7" s="20" t="s">
        <v>7</v>
      </c>
      <c r="D7" s="20" t="s">
        <v>8</v>
      </c>
      <c r="E7" s="48" t="s">
        <v>3</v>
      </c>
      <c r="F7" s="20" t="s">
        <v>52</v>
      </c>
    </row>
    <row r="8" spans="1:6" x14ac:dyDescent="0.25">
      <c r="A8" s="49" t="s">
        <v>9</v>
      </c>
      <c r="B8" s="36"/>
      <c r="C8" s="36"/>
      <c r="D8" s="37">
        <v>8588706</v>
      </c>
      <c r="E8" s="50" t="s">
        <v>46</v>
      </c>
      <c r="F8" s="36" t="s">
        <v>46</v>
      </c>
    </row>
    <row r="9" spans="1:6" ht="25.5" x14ac:dyDescent="0.25">
      <c r="A9" s="100" t="s">
        <v>10</v>
      </c>
      <c r="B9" s="101" t="s">
        <v>196</v>
      </c>
      <c r="C9" s="39">
        <v>9</v>
      </c>
      <c r="D9" s="78">
        <v>139654</v>
      </c>
      <c r="E9" s="68" t="s">
        <v>46</v>
      </c>
      <c r="F9" s="45" t="s">
        <v>82</v>
      </c>
    </row>
    <row r="10" spans="1:6" x14ac:dyDescent="0.25">
      <c r="A10" s="51" t="s">
        <v>46</v>
      </c>
      <c r="B10" s="21" t="s">
        <v>196</v>
      </c>
      <c r="C10" s="22">
        <v>9</v>
      </c>
      <c r="D10" s="85">
        <v>120109</v>
      </c>
      <c r="E10" s="68" t="s">
        <v>46</v>
      </c>
      <c r="F10" s="40" t="s">
        <v>79</v>
      </c>
    </row>
    <row r="11" spans="1:6" ht="25.5" x14ac:dyDescent="0.25">
      <c r="A11" s="51" t="s">
        <v>46</v>
      </c>
      <c r="B11" s="102" t="s">
        <v>196</v>
      </c>
      <c r="C11" s="22">
        <v>9</v>
      </c>
      <c r="D11" s="85">
        <v>99365</v>
      </c>
      <c r="E11" s="68" t="s">
        <v>46</v>
      </c>
      <c r="F11" s="40" t="s">
        <v>197</v>
      </c>
    </row>
    <row r="12" spans="1:6" ht="25.5" x14ac:dyDescent="0.25">
      <c r="A12" s="51" t="s">
        <v>46</v>
      </c>
      <c r="B12" s="102" t="s">
        <v>196</v>
      </c>
      <c r="C12" s="22">
        <v>9</v>
      </c>
      <c r="D12" s="85">
        <v>2838</v>
      </c>
      <c r="E12" s="68" t="s">
        <v>46</v>
      </c>
      <c r="F12" s="40" t="s">
        <v>217</v>
      </c>
    </row>
    <row r="13" spans="1:6" x14ac:dyDescent="0.25">
      <c r="A13" s="51" t="s">
        <v>46</v>
      </c>
      <c r="B13" s="21" t="s">
        <v>196</v>
      </c>
      <c r="C13" s="22">
        <v>9</v>
      </c>
      <c r="D13" s="71">
        <v>19614</v>
      </c>
      <c r="E13" s="68" t="s">
        <v>46</v>
      </c>
      <c r="F13" s="38" t="s">
        <v>81</v>
      </c>
    </row>
    <row r="14" spans="1:6" ht="26.25" x14ac:dyDescent="0.25">
      <c r="A14" s="51" t="s">
        <v>46</v>
      </c>
      <c r="B14" s="21" t="s">
        <v>196</v>
      </c>
      <c r="C14" s="22">
        <v>9</v>
      </c>
      <c r="D14" s="85">
        <v>463519</v>
      </c>
      <c r="E14" s="68" t="s">
        <v>46</v>
      </c>
      <c r="F14" s="38" t="s">
        <v>80</v>
      </c>
    </row>
    <row r="15" spans="1:6" x14ac:dyDescent="0.25">
      <c r="A15" s="51" t="s">
        <v>46</v>
      </c>
      <c r="B15" s="21" t="s">
        <v>196</v>
      </c>
      <c r="C15" s="22">
        <v>9</v>
      </c>
      <c r="D15" s="71">
        <v>100</v>
      </c>
      <c r="E15" s="68" t="s">
        <v>46</v>
      </c>
      <c r="F15" s="38" t="s">
        <v>84</v>
      </c>
    </row>
    <row r="16" spans="1:6" x14ac:dyDescent="0.25">
      <c r="A16" s="51" t="s">
        <v>46</v>
      </c>
      <c r="B16" s="21" t="s">
        <v>196</v>
      </c>
      <c r="C16" s="22">
        <v>9</v>
      </c>
      <c r="D16" s="71">
        <v>100</v>
      </c>
      <c r="E16" s="68" t="s">
        <v>46</v>
      </c>
      <c r="F16" s="38" t="s">
        <v>84</v>
      </c>
    </row>
    <row r="17" spans="1:10" x14ac:dyDescent="0.25">
      <c r="A17" s="51" t="s">
        <v>46</v>
      </c>
      <c r="B17" s="21" t="s">
        <v>196</v>
      </c>
      <c r="C17" s="22">
        <v>9</v>
      </c>
      <c r="D17" s="71">
        <v>100</v>
      </c>
      <c r="E17" s="68" t="s">
        <v>46</v>
      </c>
      <c r="F17" s="38" t="s">
        <v>53</v>
      </c>
    </row>
    <row r="18" spans="1:10" x14ac:dyDescent="0.25">
      <c r="A18" s="51" t="s">
        <v>46</v>
      </c>
      <c r="B18" s="21" t="s">
        <v>196</v>
      </c>
      <c r="C18" s="22">
        <v>9</v>
      </c>
      <c r="D18" s="71">
        <v>100</v>
      </c>
      <c r="E18" s="68" t="s">
        <v>46</v>
      </c>
      <c r="F18" s="38" t="s">
        <v>53</v>
      </c>
      <c r="I18" s="8"/>
    </row>
    <row r="19" spans="1:10" x14ac:dyDescent="0.25">
      <c r="A19" s="51" t="s">
        <v>46</v>
      </c>
      <c r="B19" s="21" t="s">
        <v>196</v>
      </c>
      <c r="C19" s="22">
        <v>9</v>
      </c>
      <c r="D19" s="71">
        <v>200</v>
      </c>
      <c r="E19" s="68" t="s">
        <v>46</v>
      </c>
      <c r="F19" s="38" t="s">
        <v>53</v>
      </c>
    </row>
    <row r="20" spans="1:10" x14ac:dyDescent="0.25">
      <c r="A20" s="51" t="s">
        <v>46</v>
      </c>
      <c r="B20" s="21" t="s">
        <v>196</v>
      </c>
      <c r="C20" s="22">
        <v>9</v>
      </c>
      <c r="D20" s="71">
        <v>470</v>
      </c>
      <c r="E20" s="68" t="s">
        <v>46</v>
      </c>
      <c r="F20" s="38" t="s">
        <v>53</v>
      </c>
    </row>
    <row r="21" spans="1:10" x14ac:dyDescent="0.25">
      <c r="A21" s="51" t="s">
        <v>46</v>
      </c>
      <c r="B21" s="21" t="s">
        <v>196</v>
      </c>
      <c r="C21" s="22">
        <v>9</v>
      </c>
      <c r="D21" s="71">
        <v>1100</v>
      </c>
      <c r="E21" s="68" t="s">
        <v>46</v>
      </c>
      <c r="F21" s="38" t="s">
        <v>53</v>
      </c>
    </row>
    <row r="22" spans="1:10" x14ac:dyDescent="0.25">
      <c r="A22" s="51" t="s">
        <v>46</v>
      </c>
      <c r="B22" s="21" t="s">
        <v>196</v>
      </c>
      <c r="C22" s="22">
        <v>9</v>
      </c>
      <c r="D22" s="71">
        <v>400</v>
      </c>
      <c r="E22" s="68" t="s">
        <v>46</v>
      </c>
      <c r="F22" s="38" t="s">
        <v>53</v>
      </c>
    </row>
    <row r="23" spans="1:10" x14ac:dyDescent="0.25">
      <c r="A23" s="51" t="s">
        <v>46</v>
      </c>
      <c r="B23" s="21" t="s">
        <v>196</v>
      </c>
      <c r="C23" s="22">
        <v>9</v>
      </c>
      <c r="D23" s="71">
        <v>1620</v>
      </c>
      <c r="E23" s="68" t="s">
        <v>46</v>
      </c>
      <c r="F23" s="38" t="s">
        <v>83</v>
      </c>
    </row>
    <row r="24" spans="1:10" x14ac:dyDescent="0.25">
      <c r="A24" s="51" t="s">
        <v>46</v>
      </c>
      <c r="B24" s="21" t="s">
        <v>196</v>
      </c>
      <c r="C24" s="22">
        <v>9</v>
      </c>
      <c r="D24" s="71">
        <v>1621</v>
      </c>
      <c r="E24" s="68" t="s">
        <v>46</v>
      </c>
      <c r="F24" s="38" t="s">
        <v>55</v>
      </c>
    </row>
    <row r="25" spans="1:10" x14ac:dyDescent="0.25">
      <c r="A25" s="51" t="s">
        <v>46</v>
      </c>
      <c r="B25" s="21" t="s">
        <v>196</v>
      </c>
      <c r="C25" s="22">
        <v>9</v>
      </c>
      <c r="D25" s="71">
        <v>200</v>
      </c>
      <c r="E25" s="68" t="s">
        <v>46</v>
      </c>
      <c r="F25" s="38" t="s">
        <v>83</v>
      </c>
      <c r="G25" s="25"/>
      <c r="H25" s="25"/>
    </row>
    <row r="26" spans="1:10" x14ac:dyDescent="0.25">
      <c r="A26" s="51" t="s">
        <v>46</v>
      </c>
      <c r="B26" s="21" t="s">
        <v>196</v>
      </c>
      <c r="C26" s="22">
        <v>13</v>
      </c>
      <c r="D26" s="71">
        <v>436</v>
      </c>
      <c r="E26" s="68" t="s">
        <v>46</v>
      </c>
      <c r="F26" s="38" t="s">
        <v>56</v>
      </c>
      <c r="H26" s="25"/>
    </row>
    <row r="27" spans="1:10" x14ac:dyDescent="0.25">
      <c r="A27" s="51" t="s">
        <v>46</v>
      </c>
      <c r="B27" s="21" t="s">
        <v>196</v>
      </c>
      <c r="C27" s="22">
        <v>7</v>
      </c>
      <c r="D27" s="71">
        <v>-872</v>
      </c>
      <c r="E27" s="68" t="s">
        <v>46</v>
      </c>
      <c r="F27" s="38" t="s">
        <v>200</v>
      </c>
      <c r="H27" s="25"/>
      <c r="I27" s="8"/>
    </row>
    <row r="28" spans="1:10" x14ac:dyDescent="0.25">
      <c r="A28" s="51" t="s">
        <v>46</v>
      </c>
      <c r="B28" s="102" t="s">
        <v>196</v>
      </c>
      <c r="C28" s="39">
        <v>14</v>
      </c>
      <c r="D28" s="85">
        <v>572</v>
      </c>
      <c r="E28" s="68" t="s">
        <v>46</v>
      </c>
      <c r="F28" s="38" t="s">
        <v>218</v>
      </c>
      <c r="H28" s="25"/>
    </row>
    <row r="29" spans="1:10" x14ac:dyDescent="0.25">
      <c r="A29" s="69" t="s">
        <v>11</v>
      </c>
      <c r="B29" s="74" t="s">
        <v>46</v>
      </c>
      <c r="C29" s="74" t="s">
        <v>46</v>
      </c>
      <c r="D29" s="71">
        <f>SUM(D9:D28)</f>
        <v>851246</v>
      </c>
      <c r="E29" s="68" t="s">
        <v>46</v>
      </c>
      <c r="F29" s="75" t="s">
        <v>46</v>
      </c>
      <c r="G29" s="8"/>
      <c r="H29" s="44"/>
      <c r="J29" s="8"/>
    </row>
    <row r="30" spans="1:10" x14ac:dyDescent="0.25">
      <c r="A30" s="74" t="s">
        <v>46</v>
      </c>
      <c r="B30" s="74" t="s">
        <v>46</v>
      </c>
      <c r="C30" s="74" t="s">
        <v>46</v>
      </c>
      <c r="D30" s="74" t="s">
        <v>46</v>
      </c>
      <c r="E30" s="76">
        <f>SUM(D29)+D8</f>
        <v>9439952</v>
      </c>
      <c r="F30" s="75" t="s">
        <v>46</v>
      </c>
      <c r="H30" s="8"/>
      <c r="I30" s="8"/>
    </row>
    <row r="31" spans="1:10" x14ac:dyDescent="0.25">
      <c r="A31" s="69" t="s">
        <v>47</v>
      </c>
      <c r="B31" s="74" t="s">
        <v>46</v>
      </c>
      <c r="C31" s="69" t="s">
        <v>46</v>
      </c>
      <c r="D31" s="71">
        <v>1799685</v>
      </c>
      <c r="E31" s="76" t="s">
        <v>46</v>
      </c>
      <c r="F31" s="75" t="s">
        <v>46</v>
      </c>
      <c r="G31" s="8"/>
      <c r="H31" s="8"/>
      <c r="I31" s="8"/>
    </row>
    <row r="32" spans="1:10" ht="26.25" x14ac:dyDescent="0.25">
      <c r="A32" s="87" t="s">
        <v>48</v>
      </c>
      <c r="B32" s="21" t="s">
        <v>196</v>
      </c>
      <c r="C32" s="70">
        <v>9</v>
      </c>
      <c r="D32" s="71">
        <v>31588</v>
      </c>
      <c r="E32" s="76" t="s">
        <v>46</v>
      </c>
      <c r="F32" s="73" t="s">
        <v>82</v>
      </c>
    </row>
    <row r="33" spans="1:9" x14ac:dyDescent="0.25">
      <c r="A33" s="72" t="s">
        <v>46</v>
      </c>
      <c r="B33" s="21" t="s">
        <v>196</v>
      </c>
      <c r="C33" s="74">
        <v>9</v>
      </c>
      <c r="D33" s="78">
        <v>27104</v>
      </c>
      <c r="E33" s="76" t="s">
        <v>46</v>
      </c>
      <c r="F33" s="73" t="s">
        <v>79</v>
      </c>
      <c r="H33" s="8"/>
      <c r="I33" s="8"/>
    </row>
    <row r="34" spans="1:9" ht="25.5" x14ac:dyDescent="0.25">
      <c r="A34" s="72" t="s">
        <v>46</v>
      </c>
      <c r="B34" s="102" t="s">
        <v>196</v>
      </c>
      <c r="C34" s="70">
        <v>9</v>
      </c>
      <c r="D34" s="78">
        <v>20688</v>
      </c>
      <c r="E34" s="76" t="s">
        <v>46</v>
      </c>
      <c r="F34" s="79" t="s">
        <v>201</v>
      </c>
      <c r="H34" s="8"/>
      <c r="I34" s="8"/>
    </row>
    <row r="35" spans="1:9" ht="26.25" x14ac:dyDescent="0.25">
      <c r="A35" s="72" t="s">
        <v>46</v>
      </c>
      <c r="B35" s="21" t="s">
        <v>196</v>
      </c>
      <c r="C35" s="74">
        <v>9</v>
      </c>
      <c r="D35" s="78">
        <v>627</v>
      </c>
      <c r="E35" s="76" t="s">
        <v>46</v>
      </c>
      <c r="F35" s="73" t="s">
        <v>202</v>
      </c>
      <c r="H35" s="8"/>
      <c r="I35" s="8"/>
    </row>
    <row r="36" spans="1:9" ht="26.25" x14ac:dyDescent="0.25">
      <c r="A36" s="72" t="s">
        <v>46</v>
      </c>
      <c r="B36" s="21" t="s">
        <v>196</v>
      </c>
      <c r="C36" s="70">
        <v>9</v>
      </c>
      <c r="D36" s="78">
        <v>4264</v>
      </c>
      <c r="E36" s="76" t="s">
        <v>46</v>
      </c>
      <c r="F36" s="73" t="s">
        <v>203</v>
      </c>
    </row>
    <row r="37" spans="1:9" ht="26.25" x14ac:dyDescent="0.25">
      <c r="A37" s="72" t="s">
        <v>46</v>
      </c>
      <c r="B37" s="21" t="s">
        <v>196</v>
      </c>
      <c r="C37" s="74">
        <v>9</v>
      </c>
      <c r="D37" s="78">
        <v>107478</v>
      </c>
      <c r="E37" s="76" t="s">
        <v>46</v>
      </c>
      <c r="F37" s="73" t="s">
        <v>204</v>
      </c>
      <c r="I37" s="8"/>
    </row>
    <row r="38" spans="1:9" x14ac:dyDescent="0.25">
      <c r="A38" s="72" t="s">
        <v>46</v>
      </c>
      <c r="B38" s="21" t="s">
        <v>196</v>
      </c>
      <c r="C38" s="74">
        <v>11</v>
      </c>
      <c r="D38" s="78">
        <v>193</v>
      </c>
      <c r="E38" s="76" t="s">
        <v>46</v>
      </c>
      <c r="F38" s="73" t="s">
        <v>220</v>
      </c>
    </row>
    <row r="39" spans="1:9" x14ac:dyDescent="0.25">
      <c r="A39" s="69" t="s">
        <v>49</v>
      </c>
      <c r="B39" s="39" t="s">
        <v>46</v>
      </c>
      <c r="C39" s="74" t="s">
        <v>46</v>
      </c>
      <c r="D39" s="71">
        <f>SUM(D32:D38)</f>
        <v>191942</v>
      </c>
      <c r="E39" s="76">
        <f>SUM(D31)+D39</f>
        <v>1991627</v>
      </c>
      <c r="F39" s="79" t="s">
        <v>79</v>
      </c>
    </row>
    <row r="40" spans="1:9" x14ac:dyDescent="0.25">
      <c r="A40" s="70" t="s">
        <v>46</v>
      </c>
      <c r="B40" s="74" t="s">
        <v>46</v>
      </c>
      <c r="C40" s="74" t="s">
        <v>46</v>
      </c>
      <c r="D40" s="74" t="s">
        <v>46</v>
      </c>
      <c r="E40" s="76" t="s">
        <v>46</v>
      </c>
      <c r="F40" s="75" t="s">
        <v>46</v>
      </c>
    </row>
    <row r="41" spans="1:9" x14ac:dyDescent="0.25">
      <c r="A41" s="69" t="s">
        <v>12</v>
      </c>
      <c r="B41" s="74" t="s">
        <v>46</v>
      </c>
      <c r="C41" s="74" t="s">
        <v>46</v>
      </c>
      <c r="D41" s="71">
        <v>21016</v>
      </c>
      <c r="E41" s="76" t="s">
        <v>46</v>
      </c>
      <c r="F41" s="75" t="s">
        <v>46</v>
      </c>
    </row>
    <row r="42" spans="1:9" ht="26.25" x14ac:dyDescent="0.25">
      <c r="A42" s="77" t="s">
        <v>13</v>
      </c>
      <c r="B42" s="21" t="s">
        <v>196</v>
      </c>
      <c r="C42" s="70">
        <v>9</v>
      </c>
      <c r="D42" s="71">
        <v>756</v>
      </c>
      <c r="E42" s="76" t="s">
        <v>46</v>
      </c>
      <c r="F42" s="73" t="s">
        <v>82</v>
      </c>
    </row>
    <row r="43" spans="1:9" x14ac:dyDescent="0.25">
      <c r="A43" s="106" t="s">
        <v>46</v>
      </c>
      <c r="B43" s="21" t="s">
        <v>196</v>
      </c>
      <c r="C43" s="70">
        <v>9</v>
      </c>
      <c r="D43" s="71">
        <v>641</v>
      </c>
      <c r="E43" s="76" t="s">
        <v>46</v>
      </c>
      <c r="F43" s="73" t="s">
        <v>79</v>
      </c>
    </row>
    <row r="44" spans="1:9" ht="39" x14ac:dyDescent="0.25">
      <c r="A44" s="106" t="s">
        <v>46</v>
      </c>
      <c r="B44" s="21" t="s">
        <v>196</v>
      </c>
      <c r="C44" s="74">
        <v>9</v>
      </c>
      <c r="D44" s="71">
        <v>842</v>
      </c>
      <c r="E44" s="76" t="s">
        <v>46</v>
      </c>
      <c r="F44" s="73" t="s">
        <v>205</v>
      </c>
    </row>
    <row r="45" spans="1:9" ht="39" x14ac:dyDescent="0.25">
      <c r="A45" s="106" t="s">
        <v>46</v>
      </c>
      <c r="B45" s="21" t="s">
        <v>196</v>
      </c>
      <c r="C45" s="74">
        <v>9</v>
      </c>
      <c r="D45" s="71">
        <v>2341</v>
      </c>
      <c r="E45" s="76" t="s">
        <v>46</v>
      </c>
      <c r="F45" s="73" t="s">
        <v>206</v>
      </c>
    </row>
    <row r="46" spans="1:9" x14ac:dyDescent="0.25">
      <c r="A46" s="69" t="s">
        <v>14</v>
      </c>
      <c r="B46" s="74" t="s">
        <v>46</v>
      </c>
      <c r="C46" s="74" t="s">
        <v>46</v>
      </c>
      <c r="D46" s="71">
        <f>SUM(D42:D45)</f>
        <v>4580</v>
      </c>
      <c r="E46" s="76" t="s">
        <v>46</v>
      </c>
      <c r="F46" s="75" t="s">
        <v>46</v>
      </c>
    </row>
    <row r="47" spans="1:9" x14ac:dyDescent="0.25">
      <c r="A47" s="70" t="s">
        <v>46</v>
      </c>
      <c r="B47" s="74" t="s">
        <v>46</v>
      </c>
      <c r="C47" s="74" t="s">
        <v>46</v>
      </c>
      <c r="D47" s="71"/>
      <c r="E47" s="76">
        <f>SUM(D41)+D46</f>
        <v>25596</v>
      </c>
      <c r="F47" s="75" t="s">
        <v>46</v>
      </c>
    </row>
    <row r="48" spans="1:9" x14ac:dyDescent="0.25">
      <c r="A48" s="69" t="s">
        <v>15</v>
      </c>
      <c r="B48" s="74" t="s">
        <v>46</v>
      </c>
      <c r="C48" s="74" t="s">
        <v>46</v>
      </c>
      <c r="D48" s="71">
        <v>481962.6</v>
      </c>
      <c r="E48" s="76" t="s">
        <v>46</v>
      </c>
      <c r="F48" s="75" t="s">
        <v>46</v>
      </c>
    </row>
    <row r="49" spans="1:6" ht="26.25" x14ac:dyDescent="0.25">
      <c r="A49" s="77" t="s">
        <v>16</v>
      </c>
      <c r="B49" s="69" t="s">
        <v>196</v>
      </c>
      <c r="C49" s="70">
        <v>23</v>
      </c>
      <c r="D49" s="71">
        <v>102</v>
      </c>
      <c r="E49" s="76" t="s">
        <v>46</v>
      </c>
      <c r="F49" s="81" t="s">
        <v>85</v>
      </c>
    </row>
    <row r="50" spans="1:6" ht="26.25" x14ac:dyDescent="0.25">
      <c r="A50" s="72" t="s">
        <v>46</v>
      </c>
      <c r="B50" s="69" t="s">
        <v>196</v>
      </c>
      <c r="C50" s="70">
        <v>24</v>
      </c>
      <c r="D50" s="71">
        <v>102</v>
      </c>
      <c r="E50" s="76" t="s">
        <v>46</v>
      </c>
      <c r="F50" s="81" t="s">
        <v>85</v>
      </c>
    </row>
    <row r="51" spans="1:6" x14ac:dyDescent="0.25">
      <c r="A51" s="72" t="s">
        <v>46</v>
      </c>
      <c r="B51" s="69" t="s">
        <v>196</v>
      </c>
      <c r="C51" s="70" t="s">
        <v>46</v>
      </c>
      <c r="D51" s="71">
        <v>107335.83</v>
      </c>
      <c r="E51" s="76" t="s">
        <v>46</v>
      </c>
      <c r="F51" s="75" t="s">
        <v>46</v>
      </c>
    </row>
    <row r="52" spans="1:6" x14ac:dyDescent="0.25">
      <c r="A52" s="69" t="s">
        <v>17</v>
      </c>
      <c r="B52" s="74" t="s">
        <v>46</v>
      </c>
      <c r="C52" s="70" t="s">
        <v>46</v>
      </c>
      <c r="D52" s="71">
        <v>107539.83</v>
      </c>
      <c r="E52" s="76" t="s">
        <v>46</v>
      </c>
      <c r="F52" s="75" t="s">
        <v>46</v>
      </c>
    </row>
    <row r="53" spans="1:6" x14ac:dyDescent="0.25">
      <c r="A53" s="74" t="s">
        <v>46</v>
      </c>
      <c r="B53" s="74" t="s">
        <v>46</v>
      </c>
      <c r="C53" s="70" t="s">
        <v>46</v>
      </c>
      <c r="D53" s="74" t="s">
        <v>46</v>
      </c>
      <c r="E53" s="76">
        <f>SUM(D48)+D52</f>
        <v>589502.42999999993</v>
      </c>
      <c r="F53" s="75" t="s">
        <v>46</v>
      </c>
    </row>
    <row r="54" spans="1:6" x14ac:dyDescent="0.25">
      <c r="A54" s="80" t="s">
        <v>86</v>
      </c>
      <c r="B54" s="74" t="s">
        <v>46</v>
      </c>
      <c r="C54" s="70" t="s">
        <v>46</v>
      </c>
      <c r="D54" s="104">
        <v>72999</v>
      </c>
      <c r="E54" s="76" t="s">
        <v>46</v>
      </c>
      <c r="F54" s="75" t="s">
        <v>46</v>
      </c>
    </row>
    <row r="55" spans="1:6" x14ac:dyDescent="0.25">
      <c r="A55" s="80" t="s">
        <v>212</v>
      </c>
      <c r="B55" s="74" t="s">
        <v>46</v>
      </c>
      <c r="C55" s="70" t="s">
        <v>46</v>
      </c>
      <c r="D55" s="103">
        <f>SUM(D54)</f>
        <v>72999</v>
      </c>
      <c r="E55" s="76" t="s">
        <v>46</v>
      </c>
      <c r="F55" s="75" t="s">
        <v>46</v>
      </c>
    </row>
    <row r="56" spans="1:6" x14ac:dyDescent="0.25">
      <c r="A56" s="74"/>
      <c r="B56" s="74" t="s">
        <v>46</v>
      </c>
      <c r="C56" s="70" t="s">
        <v>46</v>
      </c>
      <c r="D56" s="74"/>
      <c r="E56" s="76">
        <v>72999</v>
      </c>
      <c r="F56" s="75" t="s">
        <v>46</v>
      </c>
    </row>
    <row r="57" spans="1:6" x14ac:dyDescent="0.25">
      <c r="A57" s="80" t="s">
        <v>213</v>
      </c>
      <c r="B57" s="74" t="s">
        <v>46</v>
      </c>
      <c r="C57" s="70" t="s">
        <v>46</v>
      </c>
      <c r="D57" s="104">
        <v>394370.5</v>
      </c>
      <c r="E57" s="76" t="s">
        <v>46</v>
      </c>
      <c r="F57" s="75" t="s">
        <v>46</v>
      </c>
    </row>
    <row r="58" spans="1:6" x14ac:dyDescent="0.25">
      <c r="A58" s="80" t="s">
        <v>214</v>
      </c>
      <c r="B58" s="74" t="s">
        <v>46</v>
      </c>
      <c r="C58" s="70" t="s">
        <v>46</v>
      </c>
      <c r="D58" s="104">
        <f>SUM(D57)</f>
        <v>394370.5</v>
      </c>
      <c r="E58" s="76" t="s">
        <v>46</v>
      </c>
      <c r="F58" s="75" t="s">
        <v>46</v>
      </c>
    </row>
    <row r="59" spans="1:6" x14ac:dyDescent="0.25">
      <c r="A59" s="74"/>
      <c r="B59" s="74" t="s">
        <v>46</v>
      </c>
      <c r="C59" s="70" t="s">
        <v>46</v>
      </c>
      <c r="D59" s="74"/>
      <c r="E59" s="76">
        <f>SUM(D58)</f>
        <v>394370.5</v>
      </c>
      <c r="F59" s="75" t="s">
        <v>46</v>
      </c>
    </row>
    <row r="60" spans="1:6" x14ac:dyDescent="0.25">
      <c r="A60" s="69" t="s">
        <v>215</v>
      </c>
      <c r="B60" s="74" t="s">
        <v>46</v>
      </c>
      <c r="C60" s="70" t="s">
        <v>46</v>
      </c>
      <c r="D60" s="105">
        <v>569922.43999999994</v>
      </c>
      <c r="E60" s="76" t="s">
        <v>46</v>
      </c>
      <c r="F60" s="75" t="s">
        <v>46</v>
      </c>
    </row>
    <row r="61" spans="1:6" x14ac:dyDescent="0.25">
      <c r="A61" s="69" t="s">
        <v>216</v>
      </c>
      <c r="B61" s="74" t="s">
        <v>46</v>
      </c>
      <c r="C61" s="70" t="s">
        <v>46</v>
      </c>
      <c r="D61" s="105">
        <f>SUM(D60)</f>
        <v>569922.43999999994</v>
      </c>
      <c r="E61" s="76" t="s">
        <v>46</v>
      </c>
      <c r="F61" s="75" t="s">
        <v>46</v>
      </c>
    </row>
    <row r="62" spans="1:6" x14ac:dyDescent="0.25">
      <c r="A62" s="74"/>
      <c r="B62" s="74" t="s">
        <v>46</v>
      </c>
      <c r="C62" s="70" t="s">
        <v>46</v>
      </c>
      <c r="D62" s="103"/>
      <c r="E62" s="76">
        <f>SUM(D61)</f>
        <v>569922.43999999994</v>
      </c>
      <c r="F62" s="75" t="s">
        <v>46</v>
      </c>
    </row>
    <row r="63" spans="1:6" x14ac:dyDescent="0.25">
      <c r="A63" s="69" t="s">
        <v>87</v>
      </c>
      <c r="B63" s="74" t="s">
        <v>46</v>
      </c>
      <c r="C63" s="74" t="s">
        <v>46</v>
      </c>
      <c r="D63" s="71">
        <v>311750</v>
      </c>
      <c r="E63" s="76" t="s">
        <v>46</v>
      </c>
      <c r="F63" s="75" t="s">
        <v>46</v>
      </c>
    </row>
    <row r="64" spans="1:6" x14ac:dyDescent="0.25">
      <c r="A64" s="69"/>
      <c r="B64" s="74" t="s">
        <v>196</v>
      </c>
      <c r="C64" s="74" t="s">
        <v>46</v>
      </c>
      <c r="D64" s="71">
        <v>1450</v>
      </c>
      <c r="E64" s="76" t="s">
        <v>46</v>
      </c>
      <c r="F64" s="75"/>
    </row>
    <row r="65" spans="1:14" x14ac:dyDescent="0.25">
      <c r="A65" s="69" t="s">
        <v>88</v>
      </c>
      <c r="B65" s="74" t="s">
        <v>46</v>
      </c>
      <c r="C65" s="74" t="s">
        <v>46</v>
      </c>
      <c r="D65" s="71">
        <v>1450</v>
      </c>
      <c r="E65" s="76" t="s">
        <v>46</v>
      </c>
      <c r="F65" s="75" t="s">
        <v>46</v>
      </c>
    </row>
    <row r="66" spans="1:14" x14ac:dyDescent="0.25">
      <c r="A66" s="74"/>
      <c r="B66" s="74" t="s">
        <v>46</v>
      </c>
      <c r="C66" s="74" t="s">
        <v>46</v>
      </c>
      <c r="D66" s="74" t="s">
        <v>46</v>
      </c>
      <c r="E66" s="76">
        <f>SUM(D65)+D63</f>
        <v>313200</v>
      </c>
      <c r="F66" s="75" t="s">
        <v>46</v>
      </c>
    </row>
    <row r="67" spans="1:14" x14ac:dyDescent="0.25">
      <c r="A67" s="69" t="s">
        <v>18</v>
      </c>
      <c r="B67" s="74" t="s">
        <v>46</v>
      </c>
      <c r="C67" s="74" t="s">
        <v>46</v>
      </c>
      <c r="D67" s="71">
        <v>1690165</v>
      </c>
      <c r="E67" s="76" t="s">
        <v>46</v>
      </c>
      <c r="F67" s="75" t="s">
        <v>46</v>
      </c>
    </row>
    <row r="68" spans="1:14" ht="38.25" x14ac:dyDescent="0.25">
      <c r="A68" s="84" t="s">
        <v>19</v>
      </c>
      <c r="B68" s="80" t="s">
        <v>196</v>
      </c>
      <c r="C68" s="74">
        <v>9</v>
      </c>
      <c r="D68" s="85">
        <v>166005</v>
      </c>
      <c r="E68" s="76" t="s">
        <v>46</v>
      </c>
      <c r="F68" s="86" t="s">
        <v>54</v>
      </c>
    </row>
    <row r="69" spans="1:14" x14ac:dyDescent="0.25">
      <c r="A69" s="69" t="s">
        <v>20</v>
      </c>
      <c r="B69" s="74" t="s">
        <v>46</v>
      </c>
      <c r="C69" s="74" t="s">
        <v>46</v>
      </c>
      <c r="D69" s="71">
        <f>SUM(D68)</f>
        <v>166005</v>
      </c>
      <c r="E69" s="76" t="s">
        <v>46</v>
      </c>
      <c r="F69" s="75" t="s">
        <v>46</v>
      </c>
    </row>
    <row r="70" spans="1:14" x14ac:dyDescent="0.25">
      <c r="A70" s="74" t="s">
        <v>46</v>
      </c>
      <c r="B70" s="74" t="s">
        <v>46</v>
      </c>
      <c r="C70" s="74" t="s">
        <v>46</v>
      </c>
      <c r="D70" s="74" t="s">
        <v>46</v>
      </c>
      <c r="E70" s="76">
        <f>SUM(D67)+D69</f>
        <v>1856170</v>
      </c>
      <c r="F70" s="75" t="s">
        <v>46</v>
      </c>
    </row>
    <row r="71" spans="1:14" x14ac:dyDescent="0.25">
      <c r="A71" s="69" t="s">
        <v>21</v>
      </c>
      <c r="B71" s="74" t="s">
        <v>46</v>
      </c>
      <c r="C71" s="74" t="s">
        <v>46</v>
      </c>
      <c r="D71" s="71">
        <v>52949</v>
      </c>
      <c r="E71" s="76" t="s">
        <v>46</v>
      </c>
      <c r="F71" s="75" t="s">
        <v>46</v>
      </c>
    </row>
    <row r="72" spans="1:14" ht="39" x14ac:dyDescent="0.25">
      <c r="A72" s="84" t="s">
        <v>22</v>
      </c>
      <c r="B72" s="80" t="s">
        <v>196</v>
      </c>
      <c r="C72" s="74">
        <v>9</v>
      </c>
      <c r="D72" s="85">
        <v>5206</v>
      </c>
      <c r="E72" s="76" t="s">
        <v>46</v>
      </c>
      <c r="F72" s="73" t="s">
        <v>209</v>
      </c>
    </row>
    <row r="73" spans="1:14" x14ac:dyDescent="0.25">
      <c r="A73" s="69" t="s">
        <v>23</v>
      </c>
      <c r="B73" s="74" t="s">
        <v>46</v>
      </c>
      <c r="C73" s="74" t="s">
        <v>46</v>
      </c>
      <c r="D73" s="71">
        <f>SUM(D72)</f>
        <v>5206</v>
      </c>
      <c r="E73" s="76" t="s">
        <v>46</v>
      </c>
      <c r="F73" s="82" t="s">
        <v>46</v>
      </c>
    </row>
    <row r="74" spans="1:14" x14ac:dyDescent="0.25">
      <c r="A74" s="74" t="s">
        <v>46</v>
      </c>
      <c r="B74" s="74" t="s">
        <v>46</v>
      </c>
      <c r="C74" s="74" t="s">
        <v>46</v>
      </c>
      <c r="D74" s="83" t="s">
        <v>46</v>
      </c>
      <c r="E74" s="76">
        <f>SUM(D73)+D71</f>
        <v>58155</v>
      </c>
      <c r="F74" s="82" t="s">
        <v>46</v>
      </c>
    </row>
    <row r="75" spans="1:14" x14ac:dyDescent="0.25">
      <c r="A75" s="69" t="s">
        <v>24</v>
      </c>
      <c r="B75" s="74" t="s">
        <v>46</v>
      </c>
      <c r="C75" s="74" t="s">
        <v>46</v>
      </c>
      <c r="D75" s="71">
        <v>556355</v>
      </c>
      <c r="E75" s="76" t="s">
        <v>46</v>
      </c>
      <c r="F75" s="82" t="s">
        <v>46</v>
      </c>
    </row>
    <row r="76" spans="1:14" ht="39" x14ac:dyDescent="0.25">
      <c r="A76" s="84" t="s">
        <v>25</v>
      </c>
      <c r="B76" s="80" t="s">
        <v>196</v>
      </c>
      <c r="C76" s="74">
        <v>9</v>
      </c>
      <c r="D76" s="85">
        <v>54520</v>
      </c>
      <c r="E76" s="76" t="s">
        <v>46</v>
      </c>
      <c r="F76" s="73" t="s">
        <v>208</v>
      </c>
    </row>
    <row r="77" spans="1:14" x14ac:dyDescent="0.25">
      <c r="A77" s="69" t="s">
        <v>26</v>
      </c>
      <c r="B77" s="74" t="s">
        <v>46</v>
      </c>
      <c r="C77" s="74" t="s">
        <v>46</v>
      </c>
      <c r="D77" s="71">
        <f>SUM(D76)</f>
        <v>54520</v>
      </c>
      <c r="E77" s="76" t="s">
        <v>46</v>
      </c>
      <c r="F77" s="75" t="s">
        <v>46</v>
      </c>
    </row>
    <row r="78" spans="1:14" x14ac:dyDescent="0.25">
      <c r="A78" s="74" t="s">
        <v>46</v>
      </c>
      <c r="B78" s="74" t="s">
        <v>46</v>
      </c>
      <c r="C78" s="74" t="s">
        <v>46</v>
      </c>
      <c r="D78" s="83" t="s">
        <v>46</v>
      </c>
      <c r="E78" s="76">
        <f>SUM(D75)+D77</f>
        <v>610875</v>
      </c>
      <c r="F78" s="75" t="s">
        <v>46</v>
      </c>
      <c r="G78" s="8"/>
      <c r="H78" s="8"/>
      <c r="I78" s="8"/>
      <c r="J78" s="8"/>
      <c r="K78" s="8"/>
      <c r="L78" s="8"/>
      <c r="M78" s="8"/>
      <c r="N78" s="8"/>
    </row>
    <row r="79" spans="1:14" x14ac:dyDescent="0.25">
      <c r="A79" s="69" t="s">
        <v>27</v>
      </c>
      <c r="B79" s="74" t="s">
        <v>46</v>
      </c>
      <c r="C79" s="74" t="s">
        <v>46</v>
      </c>
      <c r="D79" s="71">
        <v>16081</v>
      </c>
      <c r="E79" s="76" t="s">
        <v>46</v>
      </c>
      <c r="F79" s="75" t="s">
        <v>46</v>
      </c>
      <c r="G79" s="8"/>
      <c r="H79" s="8"/>
      <c r="I79" s="8"/>
      <c r="J79" s="8"/>
      <c r="K79" s="8"/>
      <c r="L79" s="8"/>
      <c r="M79" s="8"/>
      <c r="N79" s="8"/>
    </row>
    <row r="80" spans="1:14" ht="51" x14ac:dyDescent="0.25">
      <c r="A80" s="87" t="s">
        <v>28</v>
      </c>
      <c r="B80" s="80" t="s">
        <v>196</v>
      </c>
      <c r="C80" s="74">
        <v>9</v>
      </c>
      <c r="D80" s="85">
        <v>1581</v>
      </c>
      <c r="E80" s="76" t="s">
        <v>46</v>
      </c>
      <c r="F80" s="86" t="s">
        <v>207</v>
      </c>
      <c r="G80" s="8"/>
      <c r="H80" s="8"/>
      <c r="I80" s="8"/>
      <c r="J80" s="8"/>
      <c r="K80" s="8"/>
      <c r="L80" s="8"/>
      <c r="M80" s="8"/>
      <c r="N80" s="8"/>
    </row>
    <row r="81" spans="1:14" x14ac:dyDescent="0.25">
      <c r="A81" s="69" t="s">
        <v>29</v>
      </c>
      <c r="B81" s="74" t="s">
        <v>46</v>
      </c>
      <c r="C81" s="74" t="s">
        <v>46</v>
      </c>
      <c r="D81" s="71">
        <f>SUM(D80)</f>
        <v>1581</v>
      </c>
      <c r="E81" s="76" t="s">
        <v>46</v>
      </c>
      <c r="F81" s="88" t="s">
        <v>46</v>
      </c>
      <c r="G81" s="8"/>
      <c r="H81" s="8"/>
      <c r="I81" s="8"/>
      <c r="J81" s="8"/>
      <c r="K81" s="8"/>
      <c r="L81" s="8"/>
      <c r="M81" s="8"/>
      <c r="N81" s="8"/>
    </row>
    <row r="82" spans="1:14" x14ac:dyDescent="0.25">
      <c r="A82" s="82" t="s">
        <v>46</v>
      </c>
      <c r="B82" s="74" t="s">
        <v>46</v>
      </c>
      <c r="C82" s="74" t="s">
        <v>46</v>
      </c>
      <c r="D82" s="82" t="s">
        <v>46</v>
      </c>
      <c r="E82" s="89">
        <f>SUM(D79)+D81</f>
        <v>17662</v>
      </c>
      <c r="F82" s="88" t="s">
        <v>46</v>
      </c>
      <c r="G82" s="8"/>
      <c r="H82" s="8"/>
      <c r="I82" s="8"/>
      <c r="J82" s="8"/>
      <c r="K82" s="8"/>
      <c r="L82" s="8"/>
      <c r="M82" s="8"/>
      <c r="N82" s="8"/>
    </row>
    <row r="83" spans="1:14" x14ac:dyDescent="0.25">
      <c r="A83" s="69" t="s">
        <v>76</v>
      </c>
      <c r="B83" s="74" t="s">
        <v>46</v>
      </c>
      <c r="C83" s="74" t="s">
        <v>46</v>
      </c>
      <c r="D83" s="71">
        <v>20950</v>
      </c>
      <c r="E83" s="76" t="s">
        <v>46</v>
      </c>
      <c r="F83" s="75" t="s">
        <v>46</v>
      </c>
      <c r="G83" s="8"/>
      <c r="H83" s="8"/>
      <c r="I83" s="8"/>
      <c r="J83" s="8"/>
      <c r="K83" s="8"/>
      <c r="L83" s="8"/>
      <c r="M83" s="8"/>
      <c r="N83" s="8"/>
    </row>
    <row r="84" spans="1:14" x14ac:dyDescent="0.25">
      <c r="A84" s="87" t="s">
        <v>77</v>
      </c>
      <c r="B84" s="80" t="s">
        <v>196</v>
      </c>
      <c r="C84" s="74">
        <v>9</v>
      </c>
      <c r="D84" s="85">
        <v>2807</v>
      </c>
      <c r="E84" s="76" t="s">
        <v>46</v>
      </c>
      <c r="F84" s="86" t="s">
        <v>79</v>
      </c>
      <c r="G84" s="8"/>
      <c r="H84" s="8"/>
      <c r="I84" s="8"/>
      <c r="J84" s="8"/>
      <c r="K84" s="8"/>
      <c r="L84" s="8"/>
      <c r="M84" s="8"/>
      <c r="N84" s="8"/>
    </row>
    <row r="85" spans="1:14" ht="25.5" x14ac:dyDescent="0.25">
      <c r="A85" s="87"/>
      <c r="B85" s="80" t="s">
        <v>196</v>
      </c>
      <c r="C85" s="74">
        <v>9</v>
      </c>
      <c r="D85" s="85">
        <v>793</v>
      </c>
      <c r="E85" s="76" t="s">
        <v>46</v>
      </c>
      <c r="F85" s="86" t="s">
        <v>82</v>
      </c>
      <c r="G85" s="8"/>
      <c r="H85" s="8"/>
      <c r="I85" s="8"/>
      <c r="J85" s="8"/>
      <c r="K85" s="8"/>
      <c r="L85" s="8"/>
      <c r="M85" s="8"/>
      <c r="N85" s="8"/>
    </row>
    <row r="86" spans="1:14" ht="25.5" x14ac:dyDescent="0.25">
      <c r="A86" s="87"/>
      <c r="B86" s="80" t="s">
        <v>196</v>
      </c>
      <c r="C86" s="74">
        <v>9</v>
      </c>
      <c r="D86" s="85">
        <v>5385</v>
      </c>
      <c r="E86" s="76" t="s">
        <v>46</v>
      </c>
      <c r="F86" s="86" t="s">
        <v>197</v>
      </c>
      <c r="G86" s="8"/>
      <c r="H86" s="8"/>
      <c r="I86" s="8"/>
      <c r="J86" s="8"/>
      <c r="K86" s="8"/>
      <c r="L86" s="8"/>
      <c r="M86" s="8"/>
      <c r="N86" s="8"/>
    </row>
    <row r="87" spans="1:14" ht="38.25" x14ac:dyDescent="0.25">
      <c r="A87" s="87"/>
      <c r="B87" s="80" t="s">
        <v>196</v>
      </c>
      <c r="C87" s="74">
        <v>9</v>
      </c>
      <c r="D87" s="85">
        <v>19643</v>
      </c>
      <c r="E87" s="76" t="s">
        <v>46</v>
      </c>
      <c r="F87" s="86" t="s">
        <v>206</v>
      </c>
      <c r="G87" s="8"/>
      <c r="H87" s="8"/>
      <c r="I87" s="8"/>
      <c r="J87" s="8"/>
      <c r="K87" s="8"/>
      <c r="L87" s="8"/>
      <c r="M87" s="8"/>
      <c r="N87" s="8"/>
    </row>
    <row r="88" spans="1:14" x14ac:dyDescent="0.25">
      <c r="A88" s="69" t="s">
        <v>78</v>
      </c>
      <c r="B88" s="74" t="s">
        <v>46</v>
      </c>
      <c r="C88" s="74" t="s">
        <v>46</v>
      </c>
      <c r="D88" s="71">
        <f>SUM(D84:D87)</f>
        <v>28628</v>
      </c>
      <c r="E88" s="76" t="s">
        <v>46</v>
      </c>
      <c r="F88" s="88" t="s">
        <v>46</v>
      </c>
      <c r="G88" s="8"/>
      <c r="H88" s="8"/>
      <c r="I88" s="8"/>
      <c r="J88" s="8"/>
      <c r="K88" s="8"/>
      <c r="L88" s="8"/>
      <c r="M88" s="8"/>
      <c r="N88" s="8"/>
    </row>
    <row r="89" spans="1:14" x14ac:dyDescent="0.25">
      <c r="A89" s="45" t="s">
        <v>46</v>
      </c>
      <c r="B89" s="39" t="s">
        <v>46</v>
      </c>
      <c r="C89" s="39" t="s">
        <v>46</v>
      </c>
      <c r="D89" s="45" t="s">
        <v>46</v>
      </c>
      <c r="E89" s="52">
        <f>SUM(D83)+D88</f>
        <v>49578</v>
      </c>
      <c r="F89" s="43" t="s">
        <v>46</v>
      </c>
      <c r="G89" s="8"/>
      <c r="H89" s="8"/>
      <c r="I89" s="8"/>
      <c r="J89" s="8"/>
      <c r="K89" s="8"/>
      <c r="L89" s="8"/>
      <c r="M89" s="8"/>
      <c r="N89" s="8"/>
    </row>
    <row r="90" spans="1:14" x14ac:dyDescent="0.25">
      <c r="A90" s="46" t="s">
        <v>46</v>
      </c>
      <c r="B90" s="46" t="s">
        <v>46</v>
      </c>
      <c r="C90" s="46" t="s">
        <v>46</v>
      </c>
      <c r="D90" s="46" t="s">
        <v>46</v>
      </c>
      <c r="E90" s="53">
        <f>SUM(E8:E89)</f>
        <v>15989609.369999999</v>
      </c>
      <c r="F90" s="23" t="s">
        <v>46</v>
      </c>
      <c r="G90" s="8"/>
      <c r="H90" s="8"/>
      <c r="I90" s="8"/>
      <c r="J90" s="8"/>
      <c r="K90" s="8"/>
      <c r="L90" s="8"/>
      <c r="M90" s="8"/>
      <c r="N90" s="8"/>
    </row>
    <row r="91" spans="1:14" x14ac:dyDescent="0.25">
      <c r="F91" s="8"/>
      <c r="G91" s="8"/>
      <c r="H91" s="8"/>
      <c r="I91" s="8"/>
      <c r="J91" s="8"/>
      <c r="K91" s="8"/>
      <c r="L91" s="8"/>
      <c r="M91" s="8"/>
      <c r="N91" s="8"/>
    </row>
    <row r="92" spans="1:14" x14ac:dyDescent="0.25">
      <c r="F92" s="8"/>
      <c r="G92" s="8"/>
      <c r="H92" s="8"/>
      <c r="I92" s="8"/>
      <c r="J92" s="8"/>
      <c r="K92" s="8"/>
      <c r="L92" s="8"/>
      <c r="M92" s="8"/>
      <c r="N92" s="8"/>
    </row>
    <row r="93" spans="1:14" x14ac:dyDescent="0.25">
      <c r="F93" s="8"/>
      <c r="G93" s="8"/>
      <c r="H93" s="8"/>
      <c r="I93" s="8"/>
      <c r="J93" s="8"/>
      <c r="K93" s="8"/>
      <c r="L93" s="8"/>
      <c r="M93" s="8"/>
      <c r="N93" s="8"/>
    </row>
    <row r="94" spans="1:14" x14ac:dyDescent="0.25">
      <c r="F94" s="8"/>
      <c r="G94" s="8"/>
      <c r="H94" s="8"/>
      <c r="I94" s="8"/>
      <c r="J94" s="8"/>
      <c r="K94" s="8"/>
      <c r="L94" s="8"/>
      <c r="M94" s="8"/>
      <c r="N94" s="8"/>
    </row>
  </sheetData>
  <sheetProtection password="B3FB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view="pageLayout" zoomScaleNormal="100" workbookViewId="0">
      <selection activeCell="D58" sqref="D58"/>
    </sheetView>
  </sheetViews>
  <sheetFormatPr defaultRowHeight="14.25" x14ac:dyDescent="0.2"/>
  <cols>
    <col min="1" max="1" width="6.85546875" style="26" customWidth="1"/>
    <col min="2" max="2" width="13.140625" style="26" customWidth="1"/>
    <col min="3" max="3" width="15.42578125" style="26" customWidth="1"/>
    <col min="4" max="4" width="28.42578125" style="26" customWidth="1"/>
    <col min="5" max="5" width="40.85546875" style="26" customWidth="1"/>
    <col min="6" max="6" width="14.28515625" style="26" bestFit="1" customWidth="1"/>
    <col min="7" max="7" width="9.140625" style="26"/>
    <col min="8" max="8" width="10.7109375" style="26" bestFit="1" customWidth="1"/>
    <col min="9" max="9" width="12.28515625" style="26" bestFit="1" customWidth="1"/>
    <col min="10" max="10" width="10.140625" style="26" bestFit="1" customWidth="1"/>
    <col min="11" max="16384" width="9.140625" style="26"/>
  </cols>
  <sheetData>
    <row r="1" spans="1:6" x14ac:dyDescent="0.2">
      <c r="A1" s="3" t="s">
        <v>4</v>
      </c>
      <c r="B1" s="3"/>
      <c r="C1" s="13"/>
      <c r="D1" s="13"/>
      <c r="E1" s="13"/>
      <c r="F1" s="13"/>
    </row>
    <row r="3" spans="1:6" x14ac:dyDescent="0.2">
      <c r="A3" s="3" t="s">
        <v>32</v>
      </c>
      <c r="B3" s="13"/>
      <c r="C3" s="13"/>
      <c r="D3" s="13"/>
      <c r="F3" s="13"/>
    </row>
    <row r="4" spans="1:6" x14ac:dyDescent="0.2">
      <c r="A4" s="13"/>
      <c r="B4" s="3"/>
      <c r="C4" s="13"/>
      <c r="D4" s="13"/>
      <c r="E4" s="13"/>
      <c r="F4" s="13"/>
    </row>
    <row r="5" spans="1:6" x14ac:dyDescent="0.2">
      <c r="A5" s="111" t="s">
        <v>199</v>
      </c>
      <c r="B5" s="111"/>
      <c r="C5" s="111"/>
      <c r="F5" s="13"/>
    </row>
    <row r="6" spans="1:6" ht="15" thickBot="1" x14ac:dyDescent="0.25">
      <c r="A6" s="13"/>
      <c r="B6" s="13"/>
      <c r="C6" s="13"/>
      <c r="D6" s="13"/>
      <c r="E6" s="13"/>
      <c r="F6" s="13"/>
    </row>
    <row r="7" spans="1:6" ht="51.75" thickBot="1" x14ac:dyDescent="0.25">
      <c r="A7" s="55" t="s">
        <v>0</v>
      </c>
      <c r="B7" s="56" t="s">
        <v>1</v>
      </c>
      <c r="C7" s="57" t="s">
        <v>2</v>
      </c>
      <c r="D7" s="56" t="s">
        <v>30</v>
      </c>
      <c r="E7" s="56" t="s">
        <v>52</v>
      </c>
      <c r="F7" s="58" t="s">
        <v>31</v>
      </c>
    </row>
    <row r="8" spans="1:6" x14ac:dyDescent="0.2">
      <c r="A8" s="99">
        <v>1</v>
      </c>
      <c r="B8" s="94">
        <v>43040</v>
      </c>
      <c r="C8" s="60">
        <v>1348</v>
      </c>
      <c r="D8" s="59" t="s">
        <v>90</v>
      </c>
      <c r="E8" s="59" t="s">
        <v>58</v>
      </c>
      <c r="F8" s="61">
        <v>166.6</v>
      </c>
    </row>
    <row r="9" spans="1:6" x14ac:dyDescent="0.2">
      <c r="A9" s="66">
        <v>2</v>
      </c>
      <c r="B9" s="95">
        <v>43040</v>
      </c>
      <c r="C9" s="64">
        <v>1349</v>
      </c>
      <c r="D9" s="11" t="s">
        <v>91</v>
      </c>
      <c r="E9" s="11" t="s">
        <v>92</v>
      </c>
      <c r="F9" s="67">
        <v>8652.9</v>
      </c>
    </row>
    <row r="10" spans="1:6" x14ac:dyDescent="0.2">
      <c r="A10" s="30">
        <v>3</v>
      </c>
      <c r="B10" s="96">
        <v>43040</v>
      </c>
      <c r="C10" s="62">
        <v>1350</v>
      </c>
      <c r="D10" s="27" t="s">
        <v>65</v>
      </c>
      <c r="E10" s="27" t="s">
        <v>93</v>
      </c>
      <c r="F10" s="63">
        <v>365.54</v>
      </c>
    </row>
    <row r="11" spans="1:6" x14ac:dyDescent="0.2">
      <c r="A11" s="66">
        <v>4</v>
      </c>
      <c r="B11" s="96">
        <v>43040</v>
      </c>
      <c r="C11" s="62">
        <v>1351</v>
      </c>
      <c r="D11" s="27" t="s">
        <v>94</v>
      </c>
      <c r="E11" s="27" t="s">
        <v>95</v>
      </c>
      <c r="F11" s="63">
        <v>1284</v>
      </c>
    </row>
    <row r="12" spans="1:6" x14ac:dyDescent="0.2">
      <c r="A12" s="30">
        <v>5</v>
      </c>
      <c r="B12" s="96">
        <v>43040</v>
      </c>
      <c r="C12" s="62">
        <v>1352</v>
      </c>
      <c r="D12" s="27" t="s">
        <v>96</v>
      </c>
      <c r="E12" s="27" t="s">
        <v>97</v>
      </c>
      <c r="F12" s="63">
        <v>1606.5</v>
      </c>
    </row>
    <row r="13" spans="1:6" x14ac:dyDescent="0.2">
      <c r="A13" s="66">
        <v>6</v>
      </c>
      <c r="B13" s="96">
        <v>43040</v>
      </c>
      <c r="C13" s="62">
        <v>1353</v>
      </c>
      <c r="D13" s="27" t="s">
        <v>65</v>
      </c>
      <c r="E13" s="27" t="s">
        <v>98</v>
      </c>
      <c r="F13" s="63">
        <v>869.81</v>
      </c>
    </row>
    <row r="14" spans="1:6" x14ac:dyDescent="0.2">
      <c r="A14" s="30">
        <v>7</v>
      </c>
      <c r="B14" s="96">
        <v>43040</v>
      </c>
      <c r="C14" s="62">
        <v>1354</v>
      </c>
      <c r="D14" s="27" t="s">
        <v>99</v>
      </c>
      <c r="E14" s="27" t="s">
        <v>100</v>
      </c>
      <c r="F14" s="63">
        <v>1955.77</v>
      </c>
    </row>
    <row r="15" spans="1:6" x14ac:dyDescent="0.2">
      <c r="A15" s="66">
        <v>8</v>
      </c>
      <c r="B15" s="96">
        <v>43040</v>
      </c>
      <c r="C15" s="28">
        <v>1355</v>
      </c>
      <c r="D15" s="27" t="s">
        <v>60</v>
      </c>
      <c r="E15" s="27" t="s">
        <v>66</v>
      </c>
      <c r="F15" s="29">
        <v>3654.82</v>
      </c>
    </row>
    <row r="16" spans="1:6" x14ac:dyDescent="0.2">
      <c r="A16" s="30">
        <v>9</v>
      </c>
      <c r="B16" s="96">
        <v>43040</v>
      </c>
      <c r="C16" s="28">
        <v>1356</v>
      </c>
      <c r="D16" s="27" t="s">
        <v>60</v>
      </c>
      <c r="E16" s="1" t="s">
        <v>66</v>
      </c>
      <c r="F16" s="29">
        <v>8670.8799999999992</v>
      </c>
    </row>
    <row r="17" spans="1:7" x14ac:dyDescent="0.2">
      <c r="A17" s="66">
        <v>10</v>
      </c>
      <c r="B17" s="96">
        <v>43040</v>
      </c>
      <c r="C17" s="28">
        <v>1357</v>
      </c>
      <c r="D17" s="27" t="s">
        <v>60</v>
      </c>
      <c r="E17" s="65" t="s">
        <v>101</v>
      </c>
      <c r="F17" s="29">
        <v>78</v>
      </c>
    </row>
    <row r="18" spans="1:7" x14ac:dyDescent="0.2">
      <c r="A18" s="30">
        <v>11</v>
      </c>
      <c r="B18" s="96">
        <v>43040</v>
      </c>
      <c r="C18" s="28">
        <v>1358</v>
      </c>
      <c r="D18" s="27" t="s">
        <v>60</v>
      </c>
      <c r="E18" s="65" t="s">
        <v>101</v>
      </c>
      <c r="F18" s="29">
        <v>78</v>
      </c>
    </row>
    <row r="19" spans="1:7" x14ac:dyDescent="0.2">
      <c r="A19" s="66">
        <v>12</v>
      </c>
      <c r="B19" s="96">
        <v>43042</v>
      </c>
      <c r="C19" s="28">
        <v>1367</v>
      </c>
      <c r="D19" s="27" t="s">
        <v>60</v>
      </c>
      <c r="E19" s="65" t="s">
        <v>101</v>
      </c>
      <c r="F19" s="29">
        <v>64</v>
      </c>
    </row>
    <row r="20" spans="1:7" x14ac:dyDescent="0.2">
      <c r="A20" s="30">
        <v>13</v>
      </c>
      <c r="B20" s="97">
        <v>43042</v>
      </c>
      <c r="C20" s="28">
        <v>1368</v>
      </c>
      <c r="D20" s="27" t="s">
        <v>60</v>
      </c>
      <c r="E20" s="65" t="s">
        <v>101</v>
      </c>
      <c r="F20" s="29">
        <v>64</v>
      </c>
    </row>
    <row r="21" spans="1:7" x14ac:dyDescent="0.2">
      <c r="A21" s="66">
        <v>14</v>
      </c>
      <c r="B21" s="98">
        <v>43042</v>
      </c>
      <c r="C21" s="28">
        <v>1369</v>
      </c>
      <c r="D21" s="27" t="s">
        <v>72</v>
      </c>
      <c r="E21" s="65" t="s">
        <v>102</v>
      </c>
      <c r="F21" s="29">
        <v>17400</v>
      </c>
    </row>
    <row r="22" spans="1:7" x14ac:dyDescent="0.2">
      <c r="A22" s="30">
        <v>15</v>
      </c>
      <c r="B22" s="98">
        <v>43042</v>
      </c>
      <c r="C22" s="28">
        <v>1370</v>
      </c>
      <c r="D22" s="27" t="s">
        <v>219</v>
      </c>
      <c r="E22" s="65" t="s">
        <v>145</v>
      </c>
      <c r="F22" s="29">
        <v>2400</v>
      </c>
    </row>
    <row r="23" spans="1:7" x14ac:dyDescent="0.2">
      <c r="A23" s="66">
        <v>16</v>
      </c>
      <c r="B23" s="98">
        <v>43042</v>
      </c>
      <c r="C23" s="28">
        <v>1371</v>
      </c>
      <c r="D23" s="27" t="s">
        <v>103</v>
      </c>
      <c r="E23" s="65" t="s">
        <v>145</v>
      </c>
      <c r="F23" s="29">
        <v>1118.5999999999999</v>
      </c>
    </row>
    <row r="24" spans="1:7" x14ac:dyDescent="0.2">
      <c r="A24" s="30">
        <v>17</v>
      </c>
      <c r="B24" s="96">
        <v>43042</v>
      </c>
      <c r="C24" s="28">
        <v>1372</v>
      </c>
      <c r="D24" s="27" t="s">
        <v>104</v>
      </c>
      <c r="E24" s="65" t="s">
        <v>105</v>
      </c>
      <c r="F24" s="29">
        <v>4969.4399999999996</v>
      </c>
    </row>
    <row r="25" spans="1:7" x14ac:dyDescent="0.2">
      <c r="A25" s="66">
        <v>18</v>
      </c>
      <c r="B25" s="96">
        <v>43045</v>
      </c>
      <c r="C25" s="28">
        <v>1374</v>
      </c>
      <c r="D25" s="27" t="s">
        <v>106</v>
      </c>
      <c r="E25" s="65" t="s">
        <v>107</v>
      </c>
      <c r="F25" s="29">
        <v>1136.45</v>
      </c>
    </row>
    <row r="26" spans="1:7" x14ac:dyDescent="0.2">
      <c r="A26" s="30">
        <v>19</v>
      </c>
      <c r="B26" s="96">
        <v>43045</v>
      </c>
      <c r="C26" s="28">
        <v>1375</v>
      </c>
      <c r="D26" s="27" t="s">
        <v>108</v>
      </c>
      <c r="E26" s="65" t="s">
        <v>109</v>
      </c>
      <c r="F26" s="29">
        <v>311.10000000000002</v>
      </c>
    </row>
    <row r="27" spans="1:7" x14ac:dyDescent="0.2">
      <c r="A27" s="66">
        <v>20</v>
      </c>
      <c r="B27" s="96">
        <v>43045</v>
      </c>
      <c r="C27" s="28">
        <v>1376</v>
      </c>
      <c r="D27" s="27" t="s">
        <v>110</v>
      </c>
      <c r="E27" s="65" t="s">
        <v>111</v>
      </c>
      <c r="F27" s="29">
        <v>4357.62</v>
      </c>
    </row>
    <row r="28" spans="1:7" x14ac:dyDescent="0.2">
      <c r="A28" s="30">
        <v>21</v>
      </c>
      <c r="B28" s="96">
        <v>43045</v>
      </c>
      <c r="C28" s="28">
        <v>1377</v>
      </c>
      <c r="D28" s="27" t="s">
        <v>40</v>
      </c>
      <c r="E28" s="65" t="s">
        <v>113</v>
      </c>
      <c r="F28" s="29">
        <v>17256.63</v>
      </c>
      <c r="G28" s="54"/>
    </row>
    <row r="29" spans="1:7" x14ac:dyDescent="0.2">
      <c r="A29" s="66">
        <v>22</v>
      </c>
      <c r="B29" s="96">
        <v>43045</v>
      </c>
      <c r="C29" s="28">
        <v>1378</v>
      </c>
      <c r="D29" s="27" t="s">
        <v>114</v>
      </c>
      <c r="E29" s="65" t="s">
        <v>112</v>
      </c>
      <c r="F29" s="29">
        <v>11350</v>
      </c>
    </row>
    <row r="30" spans="1:7" x14ac:dyDescent="0.2">
      <c r="A30" s="30">
        <v>23</v>
      </c>
      <c r="B30" s="96">
        <v>43045</v>
      </c>
      <c r="C30" s="28">
        <v>1379</v>
      </c>
      <c r="D30" s="27" t="s">
        <v>41</v>
      </c>
      <c r="E30" s="65" t="s">
        <v>115</v>
      </c>
      <c r="F30" s="29">
        <v>2249.1</v>
      </c>
    </row>
    <row r="31" spans="1:7" x14ac:dyDescent="0.2">
      <c r="A31" s="66">
        <v>24</v>
      </c>
      <c r="B31" s="96">
        <v>43045</v>
      </c>
      <c r="C31" s="28">
        <v>1380</v>
      </c>
      <c r="D31" s="27" t="s">
        <v>39</v>
      </c>
      <c r="E31" s="65" t="s">
        <v>116</v>
      </c>
      <c r="F31" s="29">
        <v>1904</v>
      </c>
    </row>
    <row r="32" spans="1:7" x14ac:dyDescent="0.2">
      <c r="A32" s="30">
        <v>25</v>
      </c>
      <c r="B32" s="96">
        <v>43045</v>
      </c>
      <c r="C32" s="28">
        <v>1381</v>
      </c>
      <c r="D32" s="27" t="s">
        <v>44</v>
      </c>
      <c r="E32" s="65" t="s">
        <v>117</v>
      </c>
      <c r="F32" s="29">
        <v>3053.42</v>
      </c>
    </row>
    <row r="33" spans="1:7" x14ac:dyDescent="0.2">
      <c r="A33" s="66">
        <v>26</v>
      </c>
      <c r="B33" s="95">
        <v>43046</v>
      </c>
      <c r="C33" s="12">
        <v>1384</v>
      </c>
      <c r="D33" s="11" t="s">
        <v>118</v>
      </c>
      <c r="E33" s="1" t="s">
        <v>119</v>
      </c>
      <c r="F33" s="107">
        <v>784.92</v>
      </c>
    </row>
    <row r="34" spans="1:7" x14ac:dyDescent="0.2">
      <c r="A34" s="30">
        <v>27</v>
      </c>
      <c r="B34" s="96">
        <v>43048</v>
      </c>
      <c r="C34" s="28">
        <v>1421</v>
      </c>
      <c r="D34" s="27" t="s">
        <v>122</v>
      </c>
      <c r="E34" s="65" t="s">
        <v>69</v>
      </c>
      <c r="F34" s="29">
        <v>5937</v>
      </c>
    </row>
    <row r="35" spans="1:7" x14ac:dyDescent="0.2">
      <c r="A35" s="66">
        <v>28</v>
      </c>
      <c r="B35" s="96">
        <v>43048</v>
      </c>
      <c r="C35" s="28">
        <v>1422</v>
      </c>
      <c r="D35" s="27" t="s">
        <v>59</v>
      </c>
      <c r="E35" s="65" t="s">
        <v>120</v>
      </c>
      <c r="F35" s="29">
        <v>2205.87</v>
      </c>
    </row>
    <row r="36" spans="1:7" x14ac:dyDescent="0.2">
      <c r="A36" s="30">
        <v>29</v>
      </c>
      <c r="B36" s="96">
        <v>43048</v>
      </c>
      <c r="C36" s="28">
        <v>1423</v>
      </c>
      <c r="D36" s="27" t="s">
        <v>60</v>
      </c>
      <c r="E36" s="65" t="s">
        <v>101</v>
      </c>
      <c r="F36" s="29">
        <v>78</v>
      </c>
    </row>
    <row r="37" spans="1:7" x14ac:dyDescent="0.2">
      <c r="A37" s="66">
        <v>30</v>
      </c>
      <c r="B37" s="96">
        <v>43048</v>
      </c>
      <c r="C37" s="28">
        <v>1424</v>
      </c>
      <c r="D37" s="27" t="s">
        <v>60</v>
      </c>
      <c r="E37" s="65" t="s">
        <v>101</v>
      </c>
      <c r="F37" s="29">
        <v>78</v>
      </c>
    </row>
    <row r="38" spans="1:7" x14ac:dyDescent="0.2">
      <c r="A38" s="30">
        <v>31</v>
      </c>
      <c r="B38" s="96">
        <v>43048</v>
      </c>
      <c r="C38" s="28">
        <v>1425</v>
      </c>
      <c r="D38" s="27" t="s">
        <v>60</v>
      </c>
      <c r="E38" s="65" t="s">
        <v>101</v>
      </c>
      <c r="F38" s="29">
        <v>156</v>
      </c>
    </row>
    <row r="39" spans="1:7" x14ac:dyDescent="0.2">
      <c r="A39" s="66">
        <v>32</v>
      </c>
      <c r="B39" s="96">
        <v>43048</v>
      </c>
      <c r="C39" s="28">
        <v>1426</v>
      </c>
      <c r="D39" s="27" t="s">
        <v>60</v>
      </c>
      <c r="E39" s="65" t="s">
        <v>101</v>
      </c>
      <c r="F39" s="29">
        <v>78</v>
      </c>
    </row>
    <row r="40" spans="1:7" x14ac:dyDescent="0.2">
      <c r="A40" s="30">
        <v>33</v>
      </c>
      <c r="B40" s="96">
        <v>43048</v>
      </c>
      <c r="C40" s="28">
        <v>1427</v>
      </c>
      <c r="D40" s="27" t="s">
        <v>60</v>
      </c>
      <c r="E40" s="65" t="s">
        <v>101</v>
      </c>
      <c r="F40" s="29">
        <v>78</v>
      </c>
    </row>
    <row r="41" spans="1:7" x14ac:dyDescent="0.2">
      <c r="A41" s="66">
        <v>34</v>
      </c>
      <c r="B41" s="96">
        <v>43048</v>
      </c>
      <c r="C41" s="28">
        <v>1428</v>
      </c>
      <c r="D41" s="27" t="s">
        <v>60</v>
      </c>
      <c r="E41" s="65" t="s">
        <v>101</v>
      </c>
      <c r="F41" s="29">
        <v>32</v>
      </c>
    </row>
    <row r="42" spans="1:7" x14ac:dyDescent="0.2">
      <c r="A42" s="30">
        <v>35</v>
      </c>
      <c r="B42" s="96">
        <v>43048</v>
      </c>
      <c r="C42" s="28">
        <v>1429</v>
      </c>
      <c r="D42" s="27" t="s">
        <v>60</v>
      </c>
      <c r="E42" s="65" t="s">
        <v>101</v>
      </c>
      <c r="F42" s="29">
        <v>64</v>
      </c>
    </row>
    <row r="43" spans="1:7" x14ac:dyDescent="0.2">
      <c r="A43" s="66">
        <v>36</v>
      </c>
      <c r="B43" s="96">
        <v>43048</v>
      </c>
      <c r="C43" s="28">
        <v>1430</v>
      </c>
      <c r="D43" s="27" t="s">
        <v>99</v>
      </c>
      <c r="E43" s="65" t="s">
        <v>100</v>
      </c>
      <c r="F43" s="29">
        <v>437.392</v>
      </c>
    </row>
    <row r="44" spans="1:7" x14ac:dyDescent="0.2">
      <c r="A44" s="30">
        <v>37</v>
      </c>
      <c r="B44" s="96">
        <v>43048</v>
      </c>
      <c r="C44" s="28">
        <v>1431</v>
      </c>
      <c r="D44" s="27" t="s">
        <v>75</v>
      </c>
      <c r="E44" s="65" t="s">
        <v>121</v>
      </c>
      <c r="F44" s="29">
        <v>3671.91</v>
      </c>
    </row>
    <row r="45" spans="1:7" x14ac:dyDescent="0.2">
      <c r="A45" s="66">
        <v>38</v>
      </c>
      <c r="B45" s="96">
        <v>43048</v>
      </c>
      <c r="C45" s="28">
        <v>1432</v>
      </c>
      <c r="D45" s="27" t="s">
        <v>75</v>
      </c>
      <c r="E45" s="65" t="s">
        <v>121</v>
      </c>
      <c r="F45" s="29">
        <v>3072.56</v>
      </c>
    </row>
    <row r="46" spans="1:7" x14ac:dyDescent="0.2">
      <c r="A46" s="30">
        <v>39</v>
      </c>
      <c r="B46" s="96">
        <v>43048</v>
      </c>
      <c r="C46" s="28">
        <v>1433</v>
      </c>
      <c r="D46" s="27" t="s">
        <v>122</v>
      </c>
      <c r="E46" s="65" t="s">
        <v>124</v>
      </c>
      <c r="F46" s="29">
        <v>1173.3399999999999</v>
      </c>
    </row>
    <row r="47" spans="1:7" x14ac:dyDescent="0.2">
      <c r="A47" s="66">
        <v>40</v>
      </c>
      <c r="B47" s="96">
        <v>43048</v>
      </c>
      <c r="C47" s="28">
        <v>1434</v>
      </c>
      <c r="D47" s="27" t="s">
        <v>74</v>
      </c>
      <c r="E47" s="65" t="s">
        <v>123</v>
      </c>
      <c r="F47" s="29">
        <v>17814.3</v>
      </c>
      <c r="G47" s="54"/>
    </row>
    <row r="48" spans="1:7" x14ac:dyDescent="0.2">
      <c r="A48" s="30">
        <v>41</v>
      </c>
      <c r="B48" s="96">
        <v>43049</v>
      </c>
      <c r="C48" s="28">
        <v>1435</v>
      </c>
      <c r="D48" s="27" t="s">
        <v>61</v>
      </c>
      <c r="E48" s="65" t="s">
        <v>66</v>
      </c>
      <c r="F48" s="29">
        <v>3227.5</v>
      </c>
    </row>
    <row r="49" spans="1:6" x14ac:dyDescent="0.2">
      <c r="A49" s="66">
        <v>42</v>
      </c>
      <c r="B49" s="96">
        <v>43049</v>
      </c>
      <c r="C49" s="28">
        <v>1436</v>
      </c>
      <c r="D49" s="27" t="s">
        <v>61</v>
      </c>
      <c r="E49" s="65" t="s">
        <v>66</v>
      </c>
      <c r="F49" s="29">
        <v>3255.24</v>
      </c>
    </row>
    <row r="50" spans="1:6" x14ac:dyDescent="0.2">
      <c r="A50" s="30">
        <v>43</v>
      </c>
      <c r="B50" s="96">
        <v>43049</v>
      </c>
      <c r="C50" s="28">
        <v>1439</v>
      </c>
      <c r="D50" s="27" t="s">
        <v>122</v>
      </c>
      <c r="E50" s="65" t="s">
        <v>125</v>
      </c>
      <c r="F50" s="29">
        <v>1214.04</v>
      </c>
    </row>
    <row r="51" spans="1:6" x14ac:dyDescent="0.2">
      <c r="A51" s="66">
        <v>44</v>
      </c>
      <c r="B51" s="96">
        <v>43052</v>
      </c>
      <c r="C51" s="28">
        <v>1441</v>
      </c>
      <c r="D51" s="27" t="s">
        <v>221</v>
      </c>
      <c r="E51" s="65" t="s">
        <v>127</v>
      </c>
      <c r="F51" s="29">
        <v>6764.3</v>
      </c>
    </row>
    <row r="52" spans="1:6" x14ac:dyDescent="0.2">
      <c r="A52" s="30">
        <v>45</v>
      </c>
      <c r="B52" s="96">
        <v>43052</v>
      </c>
      <c r="C52" s="28">
        <v>1442</v>
      </c>
      <c r="D52" s="27" t="s">
        <v>126</v>
      </c>
      <c r="E52" s="65" t="s">
        <v>129</v>
      </c>
      <c r="F52" s="29">
        <v>664</v>
      </c>
    </row>
    <row r="53" spans="1:6" x14ac:dyDescent="0.2">
      <c r="A53" s="66">
        <v>46</v>
      </c>
      <c r="B53" s="96">
        <v>43052</v>
      </c>
      <c r="C53" s="28">
        <v>1443</v>
      </c>
      <c r="D53" s="27" t="s">
        <v>128</v>
      </c>
      <c r="E53" s="65" t="s">
        <v>131</v>
      </c>
      <c r="F53" s="29">
        <v>3146.22</v>
      </c>
    </row>
    <row r="54" spans="1:6" x14ac:dyDescent="0.2">
      <c r="A54" s="30">
        <v>47</v>
      </c>
      <c r="B54" s="96">
        <v>43052</v>
      </c>
      <c r="C54" s="28">
        <v>1444</v>
      </c>
      <c r="D54" s="27" t="s">
        <v>130</v>
      </c>
      <c r="E54" s="65" t="s">
        <v>132</v>
      </c>
      <c r="F54" s="29">
        <v>1015.54</v>
      </c>
    </row>
    <row r="55" spans="1:6" x14ac:dyDescent="0.2">
      <c r="A55" s="66">
        <v>48</v>
      </c>
      <c r="B55" s="96">
        <v>43053</v>
      </c>
      <c r="C55" s="28">
        <v>1449</v>
      </c>
      <c r="D55" s="27" t="s">
        <v>133</v>
      </c>
      <c r="E55" s="65" t="s">
        <v>211</v>
      </c>
      <c r="F55" s="29">
        <v>3352.82</v>
      </c>
    </row>
    <row r="56" spans="1:6" x14ac:dyDescent="0.2">
      <c r="A56" s="30">
        <v>49</v>
      </c>
      <c r="B56" s="96">
        <v>43053</v>
      </c>
      <c r="C56" s="28">
        <v>1450</v>
      </c>
      <c r="D56" s="27" t="s">
        <v>134</v>
      </c>
      <c r="E56" s="65" t="s">
        <v>135</v>
      </c>
      <c r="F56" s="29">
        <v>571.20000000000005</v>
      </c>
    </row>
    <row r="57" spans="1:6" x14ac:dyDescent="0.2">
      <c r="A57" s="66">
        <v>50</v>
      </c>
      <c r="B57" s="96">
        <v>43053</v>
      </c>
      <c r="C57" s="28">
        <v>1451</v>
      </c>
      <c r="D57" s="27" t="s">
        <v>136</v>
      </c>
      <c r="E57" s="27" t="s">
        <v>137</v>
      </c>
      <c r="F57" s="29">
        <v>571.20000000000005</v>
      </c>
    </row>
    <row r="58" spans="1:6" x14ac:dyDescent="0.2">
      <c r="A58" s="30">
        <v>51</v>
      </c>
      <c r="B58" s="96">
        <v>43053</v>
      </c>
      <c r="C58" s="28">
        <v>1452</v>
      </c>
      <c r="D58" s="27" t="s">
        <v>63</v>
      </c>
      <c r="E58" s="27" t="s">
        <v>138</v>
      </c>
      <c r="F58" s="29">
        <v>11067</v>
      </c>
    </row>
    <row r="59" spans="1:6" x14ac:dyDescent="0.2">
      <c r="A59" s="66">
        <v>52</v>
      </c>
      <c r="B59" s="96">
        <v>43053</v>
      </c>
      <c r="C59" s="28">
        <v>1453</v>
      </c>
      <c r="D59" s="27" t="s">
        <v>45</v>
      </c>
      <c r="E59" s="27" t="s">
        <v>139</v>
      </c>
      <c r="F59" s="29">
        <v>1464</v>
      </c>
    </row>
    <row r="60" spans="1:6" x14ac:dyDescent="0.2">
      <c r="A60" s="30">
        <v>53</v>
      </c>
      <c r="B60" s="96">
        <v>43053</v>
      </c>
      <c r="C60" s="28">
        <v>1454</v>
      </c>
      <c r="D60" s="27" t="s">
        <v>140</v>
      </c>
      <c r="E60" s="27" t="s">
        <v>116</v>
      </c>
      <c r="F60" s="29">
        <v>39567.5</v>
      </c>
    </row>
    <row r="61" spans="1:6" x14ac:dyDescent="0.2">
      <c r="A61" s="66">
        <v>54</v>
      </c>
      <c r="B61" s="96">
        <v>43053</v>
      </c>
      <c r="C61" s="28">
        <v>1455</v>
      </c>
      <c r="D61" s="27" t="s">
        <v>141</v>
      </c>
      <c r="E61" s="27" t="s">
        <v>210</v>
      </c>
      <c r="F61" s="29">
        <v>6937.7</v>
      </c>
    </row>
    <row r="62" spans="1:6" x14ac:dyDescent="0.2">
      <c r="A62" s="30">
        <v>55</v>
      </c>
      <c r="B62" s="96">
        <v>43053</v>
      </c>
      <c r="C62" s="28">
        <v>1456</v>
      </c>
      <c r="D62" s="27" t="s">
        <v>43</v>
      </c>
      <c r="E62" s="65" t="s">
        <v>142</v>
      </c>
      <c r="F62" s="29">
        <v>101.29</v>
      </c>
    </row>
    <row r="63" spans="1:6" x14ac:dyDescent="0.2">
      <c r="A63" s="66">
        <v>56</v>
      </c>
      <c r="B63" s="96">
        <v>43053</v>
      </c>
      <c r="C63" s="28">
        <v>1457</v>
      </c>
      <c r="D63" s="27" t="s">
        <v>60</v>
      </c>
      <c r="E63" s="65" t="s">
        <v>143</v>
      </c>
      <c r="F63" s="29">
        <v>2538.1799999999998</v>
      </c>
    </row>
    <row r="64" spans="1:6" x14ac:dyDescent="0.2">
      <c r="A64" s="30">
        <v>57</v>
      </c>
      <c r="B64" s="96">
        <v>43053</v>
      </c>
      <c r="C64" s="28">
        <v>1458</v>
      </c>
      <c r="D64" s="27" t="s">
        <v>60</v>
      </c>
      <c r="E64" s="65" t="s">
        <v>143</v>
      </c>
      <c r="F64" s="29">
        <v>2841.44</v>
      </c>
    </row>
    <row r="65" spans="1:7" x14ac:dyDescent="0.2">
      <c r="A65" s="66">
        <v>58</v>
      </c>
      <c r="B65" s="96">
        <v>43053</v>
      </c>
      <c r="C65" s="28">
        <v>1459</v>
      </c>
      <c r="D65" s="27" t="s">
        <v>62</v>
      </c>
      <c r="E65" s="65" t="s">
        <v>111</v>
      </c>
      <c r="F65" s="29">
        <v>1535.9</v>
      </c>
    </row>
    <row r="66" spans="1:7" x14ac:dyDescent="0.2">
      <c r="A66" s="30">
        <v>59</v>
      </c>
      <c r="B66" s="96">
        <v>43053</v>
      </c>
      <c r="C66" s="28">
        <v>1460</v>
      </c>
      <c r="D66" s="27" t="s">
        <v>144</v>
      </c>
      <c r="E66" s="65" t="s">
        <v>111</v>
      </c>
      <c r="F66" s="29">
        <v>3743.18</v>
      </c>
    </row>
    <row r="67" spans="1:7" x14ac:dyDescent="0.2">
      <c r="A67" s="66">
        <v>60</v>
      </c>
      <c r="B67" s="96">
        <v>43054</v>
      </c>
      <c r="C67" s="28">
        <v>1461</v>
      </c>
      <c r="D67" s="27" t="s">
        <v>42</v>
      </c>
      <c r="E67" s="65" t="s">
        <v>145</v>
      </c>
      <c r="F67" s="29">
        <v>4879</v>
      </c>
    </row>
    <row r="68" spans="1:7" x14ac:dyDescent="0.2">
      <c r="A68" s="66">
        <v>61</v>
      </c>
      <c r="B68" s="95">
        <v>43054</v>
      </c>
      <c r="C68" s="12">
        <v>1462</v>
      </c>
      <c r="D68" s="11" t="s">
        <v>43</v>
      </c>
      <c r="E68" s="11" t="s">
        <v>146</v>
      </c>
      <c r="F68" s="107">
        <v>1725.5</v>
      </c>
    </row>
    <row r="69" spans="1:7" x14ac:dyDescent="0.2">
      <c r="A69" s="66">
        <v>62</v>
      </c>
      <c r="B69" s="96">
        <v>43054</v>
      </c>
      <c r="C69" s="28">
        <v>1463</v>
      </c>
      <c r="D69" s="27" t="s">
        <v>147</v>
      </c>
      <c r="E69" s="27" t="s">
        <v>148</v>
      </c>
      <c r="F69" s="29">
        <v>10668.59</v>
      </c>
      <c r="G69" s="54"/>
    </row>
    <row r="70" spans="1:7" x14ac:dyDescent="0.2">
      <c r="A70" s="30">
        <v>63</v>
      </c>
      <c r="B70" s="96">
        <v>43054</v>
      </c>
      <c r="C70" s="28">
        <v>1464</v>
      </c>
      <c r="D70" s="27" t="s">
        <v>38</v>
      </c>
      <c r="E70" s="27" t="s">
        <v>149</v>
      </c>
      <c r="F70" s="29">
        <v>30131.48</v>
      </c>
      <c r="G70" s="54"/>
    </row>
    <row r="71" spans="1:7" x14ac:dyDescent="0.2">
      <c r="A71" s="66">
        <v>64</v>
      </c>
      <c r="B71" s="96">
        <v>43054</v>
      </c>
      <c r="C71" s="28">
        <v>1466</v>
      </c>
      <c r="D71" s="27" t="s">
        <v>64</v>
      </c>
      <c r="E71" s="27" t="s">
        <v>153</v>
      </c>
      <c r="F71" s="29">
        <v>7735</v>
      </c>
    </row>
    <row r="72" spans="1:7" x14ac:dyDescent="0.2">
      <c r="A72" s="30">
        <v>65</v>
      </c>
      <c r="B72" s="96">
        <v>43054</v>
      </c>
      <c r="C72" s="28">
        <v>1467</v>
      </c>
      <c r="D72" s="27" t="s">
        <v>151</v>
      </c>
      <c r="E72" s="27" t="s">
        <v>154</v>
      </c>
      <c r="F72" s="29">
        <v>58500</v>
      </c>
    </row>
    <row r="73" spans="1:7" x14ac:dyDescent="0.2">
      <c r="A73" s="66">
        <v>66</v>
      </c>
      <c r="B73" s="96">
        <v>43059</v>
      </c>
      <c r="C73" s="28">
        <v>1471</v>
      </c>
      <c r="D73" s="27" t="s">
        <v>128</v>
      </c>
      <c r="E73" s="65" t="s">
        <v>155</v>
      </c>
      <c r="F73" s="29">
        <v>2770.18</v>
      </c>
    </row>
    <row r="74" spans="1:7" x14ac:dyDescent="0.2">
      <c r="A74" s="30">
        <v>67</v>
      </c>
      <c r="B74" s="96">
        <v>43060</v>
      </c>
      <c r="C74" s="28">
        <v>1472</v>
      </c>
      <c r="D74" s="27" t="s">
        <v>156</v>
      </c>
      <c r="E74" s="65" t="s">
        <v>157</v>
      </c>
      <c r="F74" s="29">
        <v>732.54</v>
      </c>
    </row>
    <row r="75" spans="1:7" x14ac:dyDescent="0.2">
      <c r="A75" s="66">
        <v>68</v>
      </c>
      <c r="B75" s="96">
        <v>43060</v>
      </c>
      <c r="C75" s="28">
        <v>1473</v>
      </c>
      <c r="D75" s="27" t="s">
        <v>65</v>
      </c>
      <c r="E75" s="65" t="s">
        <v>158</v>
      </c>
      <c r="F75" s="29">
        <v>15792.49</v>
      </c>
    </row>
    <row r="76" spans="1:7" x14ac:dyDescent="0.2">
      <c r="A76" s="30">
        <v>69</v>
      </c>
      <c r="B76" s="96">
        <v>43060</v>
      </c>
      <c r="C76" s="28">
        <v>1474</v>
      </c>
      <c r="D76" s="27" t="s">
        <v>65</v>
      </c>
      <c r="E76" s="65" t="s">
        <v>159</v>
      </c>
      <c r="F76" s="29">
        <v>5638.49</v>
      </c>
    </row>
    <row r="77" spans="1:7" x14ac:dyDescent="0.2">
      <c r="A77" s="66">
        <v>70</v>
      </c>
      <c r="B77" s="96">
        <v>43060</v>
      </c>
      <c r="C77" s="28">
        <v>1475</v>
      </c>
      <c r="D77" s="27" t="s">
        <v>65</v>
      </c>
      <c r="E77" s="65" t="s">
        <v>160</v>
      </c>
      <c r="F77" s="29">
        <v>590.24</v>
      </c>
    </row>
    <row r="78" spans="1:7" x14ac:dyDescent="0.2">
      <c r="A78" s="30">
        <v>71</v>
      </c>
      <c r="B78" s="96">
        <v>43060</v>
      </c>
      <c r="C78" s="28">
        <v>1476</v>
      </c>
      <c r="D78" s="27" t="s">
        <v>161</v>
      </c>
      <c r="E78" s="65" t="s">
        <v>163</v>
      </c>
      <c r="F78" s="29">
        <v>283.22000000000003</v>
      </c>
    </row>
    <row r="79" spans="1:7" x14ac:dyDescent="0.2">
      <c r="A79" s="66">
        <v>72</v>
      </c>
      <c r="B79" s="96">
        <v>43060</v>
      </c>
      <c r="C79" s="28">
        <v>1477</v>
      </c>
      <c r="D79" s="27" t="s">
        <v>162</v>
      </c>
      <c r="E79" s="65" t="s">
        <v>164</v>
      </c>
      <c r="F79" s="29">
        <v>3917.15</v>
      </c>
    </row>
    <row r="80" spans="1:7" x14ac:dyDescent="0.2">
      <c r="A80" s="30">
        <v>73</v>
      </c>
      <c r="B80" s="96">
        <v>43060</v>
      </c>
      <c r="C80" s="28">
        <v>1478</v>
      </c>
      <c r="D80" s="27" t="s">
        <v>165</v>
      </c>
      <c r="E80" s="65" t="s">
        <v>166</v>
      </c>
      <c r="F80" s="29">
        <v>328.5</v>
      </c>
    </row>
    <row r="81" spans="1:6" x14ac:dyDescent="0.2">
      <c r="A81" s="66">
        <v>74</v>
      </c>
      <c r="B81" s="96">
        <v>43060</v>
      </c>
      <c r="C81" s="28">
        <v>1479</v>
      </c>
      <c r="D81" s="27" t="s">
        <v>110</v>
      </c>
      <c r="E81" s="65" t="s">
        <v>66</v>
      </c>
      <c r="F81" s="29">
        <v>4788.96</v>
      </c>
    </row>
    <row r="82" spans="1:6" x14ac:dyDescent="0.2">
      <c r="A82" s="30">
        <v>75</v>
      </c>
      <c r="B82" s="96">
        <v>43060</v>
      </c>
      <c r="C82" s="91">
        <v>1480</v>
      </c>
      <c r="D82" s="90" t="s">
        <v>168</v>
      </c>
      <c r="E82" s="92" t="s">
        <v>167</v>
      </c>
      <c r="F82" s="93">
        <v>47.6</v>
      </c>
    </row>
    <row r="83" spans="1:6" x14ac:dyDescent="0.2">
      <c r="A83" s="66">
        <v>76</v>
      </c>
      <c r="B83" s="96">
        <v>43060</v>
      </c>
      <c r="C83" s="28">
        <v>1481</v>
      </c>
      <c r="D83" s="27" t="s">
        <v>169</v>
      </c>
      <c r="E83" s="65" t="s">
        <v>170</v>
      </c>
      <c r="F83" s="29">
        <v>29.99</v>
      </c>
    </row>
    <row r="84" spans="1:6" x14ac:dyDescent="0.2">
      <c r="A84" s="30">
        <v>77</v>
      </c>
      <c r="B84" s="96">
        <v>43061</v>
      </c>
      <c r="C84" s="28">
        <v>1483</v>
      </c>
      <c r="D84" s="27" t="s">
        <v>171</v>
      </c>
      <c r="E84" s="65" t="s">
        <v>172</v>
      </c>
      <c r="F84" s="29">
        <v>65.64</v>
      </c>
    </row>
    <row r="85" spans="1:6" x14ac:dyDescent="0.2">
      <c r="A85" s="66">
        <v>78</v>
      </c>
      <c r="B85" s="96">
        <v>43061</v>
      </c>
      <c r="C85" s="28">
        <v>1484</v>
      </c>
      <c r="D85" s="27" t="s">
        <v>57</v>
      </c>
      <c r="E85" s="65" t="s">
        <v>173</v>
      </c>
      <c r="F85" s="29">
        <v>0.01</v>
      </c>
    </row>
    <row r="86" spans="1:6" x14ac:dyDescent="0.2">
      <c r="A86" s="30">
        <v>79</v>
      </c>
      <c r="B86" s="96">
        <v>43062</v>
      </c>
      <c r="C86" s="31">
        <v>1485</v>
      </c>
      <c r="D86" s="27" t="s">
        <v>44</v>
      </c>
      <c r="E86" s="27" t="s">
        <v>174</v>
      </c>
      <c r="F86" s="29">
        <v>24925.81</v>
      </c>
    </row>
    <row r="87" spans="1:6" x14ac:dyDescent="0.2">
      <c r="A87" s="66">
        <v>80</v>
      </c>
      <c r="B87" s="96">
        <v>43062</v>
      </c>
      <c r="C87" s="31">
        <v>1486</v>
      </c>
      <c r="D87" s="1" t="s">
        <v>175</v>
      </c>
      <c r="E87" s="27" t="s">
        <v>176</v>
      </c>
      <c r="F87" s="32">
        <v>695.08</v>
      </c>
    </row>
    <row r="88" spans="1:6" x14ac:dyDescent="0.2">
      <c r="A88" s="30">
        <v>81</v>
      </c>
      <c r="B88" s="96">
        <v>43062</v>
      </c>
      <c r="C88" s="31">
        <v>1487</v>
      </c>
      <c r="D88" s="1" t="s">
        <v>44</v>
      </c>
      <c r="E88" s="27" t="s">
        <v>68</v>
      </c>
      <c r="F88" s="32">
        <v>977.64</v>
      </c>
    </row>
    <row r="89" spans="1:6" x14ac:dyDescent="0.2">
      <c r="A89" s="66">
        <v>82</v>
      </c>
      <c r="B89" s="96">
        <v>43062</v>
      </c>
      <c r="C89" s="31">
        <v>1488</v>
      </c>
      <c r="D89" s="1" t="s">
        <v>57</v>
      </c>
      <c r="E89" s="1" t="s">
        <v>177</v>
      </c>
      <c r="F89" s="32">
        <v>1450</v>
      </c>
    </row>
    <row r="90" spans="1:6" x14ac:dyDescent="0.2">
      <c r="A90" s="30">
        <v>83</v>
      </c>
      <c r="B90" s="96">
        <v>43062</v>
      </c>
      <c r="C90" s="31">
        <v>1489</v>
      </c>
      <c r="D90" s="65" t="s">
        <v>70</v>
      </c>
      <c r="E90" s="65" t="s">
        <v>71</v>
      </c>
      <c r="F90" s="32">
        <v>15117.76</v>
      </c>
    </row>
    <row r="91" spans="1:6" x14ac:dyDescent="0.2">
      <c r="A91" s="66">
        <v>84</v>
      </c>
      <c r="B91" s="96">
        <v>43062</v>
      </c>
      <c r="C91" s="31">
        <v>1490</v>
      </c>
      <c r="D91" s="27" t="s">
        <v>70</v>
      </c>
      <c r="E91" s="65" t="s">
        <v>178</v>
      </c>
      <c r="F91" s="32">
        <v>13809</v>
      </c>
    </row>
    <row r="92" spans="1:6" x14ac:dyDescent="0.2">
      <c r="A92" s="30">
        <v>85</v>
      </c>
      <c r="B92" s="96">
        <v>43063</v>
      </c>
      <c r="C92" s="31">
        <v>1494</v>
      </c>
      <c r="D92" s="27" t="s">
        <v>179</v>
      </c>
      <c r="E92" s="65" t="s">
        <v>73</v>
      </c>
      <c r="F92" s="32">
        <v>1934.54</v>
      </c>
    </row>
    <row r="93" spans="1:6" x14ac:dyDescent="0.2">
      <c r="A93" s="66">
        <v>86</v>
      </c>
      <c r="B93" s="96">
        <v>43063</v>
      </c>
      <c r="C93" s="31">
        <v>1495</v>
      </c>
      <c r="D93" s="27" t="s">
        <v>60</v>
      </c>
      <c r="E93" s="65" t="s">
        <v>101</v>
      </c>
      <c r="F93" s="29">
        <v>32</v>
      </c>
    </row>
    <row r="94" spans="1:6" x14ac:dyDescent="0.2">
      <c r="A94" s="30">
        <v>87</v>
      </c>
      <c r="B94" s="96">
        <v>43063</v>
      </c>
      <c r="C94" s="31">
        <v>1496</v>
      </c>
      <c r="D94" s="27" t="s">
        <v>60</v>
      </c>
      <c r="E94" s="65" t="s">
        <v>101</v>
      </c>
      <c r="F94" s="29">
        <v>78</v>
      </c>
    </row>
    <row r="95" spans="1:6" x14ac:dyDescent="0.2">
      <c r="A95" s="66">
        <v>88</v>
      </c>
      <c r="B95" s="96">
        <v>43063</v>
      </c>
      <c r="C95" s="31">
        <v>1497</v>
      </c>
      <c r="D95" s="27" t="s">
        <v>67</v>
      </c>
      <c r="E95" s="65" t="s">
        <v>180</v>
      </c>
      <c r="F95" s="29">
        <v>0.2</v>
      </c>
    </row>
    <row r="96" spans="1:6" x14ac:dyDescent="0.2">
      <c r="A96" s="30">
        <v>89</v>
      </c>
      <c r="B96" s="96">
        <v>43066</v>
      </c>
      <c r="C96" s="31">
        <v>1499</v>
      </c>
      <c r="D96" s="27" t="s">
        <v>181</v>
      </c>
      <c r="E96" s="65" t="s">
        <v>182</v>
      </c>
      <c r="F96" s="29">
        <v>6069</v>
      </c>
    </row>
    <row r="97" spans="1:15" x14ac:dyDescent="0.2">
      <c r="A97" s="66">
        <v>90</v>
      </c>
      <c r="B97" s="96">
        <v>43068</v>
      </c>
      <c r="C97" s="31">
        <v>1500</v>
      </c>
      <c r="D97" s="27" t="s">
        <v>183</v>
      </c>
      <c r="E97" s="65" t="s">
        <v>184</v>
      </c>
      <c r="F97" s="29">
        <v>655.45</v>
      </c>
    </row>
    <row r="98" spans="1:15" x14ac:dyDescent="0.2">
      <c r="A98" s="30">
        <v>91</v>
      </c>
      <c r="B98" s="96">
        <v>43068</v>
      </c>
      <c r="C98" s="31">
        <v>1501</v>
      </c>
      <c r="D98" s="27" t="s">
        <v>185</v>
      </c>
      <c r="E98" s="65" t="s">
        <v>46</v>
      </c>
      <c r="F98" s="29">
        <v>6671.14</v>
      </c>
    </row>
    <row r="99" spans="1:15" x14ac:dyDescent="0.2">
      <c r="A99" s="66">
        <v>92</v>
      </c>
      <c r="B99" s="96">
        <v>43068</v>
      </c>
      <c r="C99" s="31">
        <v>1502</v>
      </c>
      <c r="D99" s="27" t="s">
        <v>186</v>
      </c>
      <c r="E99" s="65" t="s">
        <v>187</v>
      </c>
      <c r="F99" s="29">
        <v>642.6</v>
      </c>
    </row>
    <row r="100" spans="1:15" x14ac:dyDescent="0.2">
      <c r="A100" s="30">
        <v>93</v>
      </c>
      <c r="B100" s="96">
        <v>43068</v>
      </c>
      <c r="C100" s="31">
        <v>1503</v>
      </c>
      <c r="D100" s="27" t="s">
        <v>188</v>
      </c>
      <c r="E100" s="65" t="s">
        <v>189</v>
      </c>
      <c r="F100" s="29">
        <v>211.4</v>
      </c>
    </row>
    <row r="101" spans="1:15" x14ac:dyDescent="0.2">
      <c r="A101" s="66">
        <v>94</v>
      </c>
      <c r="B101" s="96">
        <v>43068</v>
      </c>
      <c r="C101" s="31">
        <v>1504</v>
      </c>
      <c r="D101" s="27" t="s">
        <v>190</v>
      </c>
      <c r="E101" s="65" t="s">
        <v>191</v>
      </c>
      <c r="F101" s="32">
        <v>600</v>
      </c>
    </row>
    <row r="102" spans="1:15" x14ac:dyDescent="0.2">
      <c r="A102" s="30">
        <v>95</v>
      </c>
      <c r="B102" s="96">
        <v>43068</v>
      </c>
      <c r="C102" s="31">
        <v>1505</v>
      </c>
      <c r="D102" s="11" t="s">
        <v>192</v>
      </c>
      <c r="E102" s="1" t="s">
        <v>193</v>
      </c>
      <c r="F102" s="32">
        <v>1989</v>
      </c>
    </row>
    <row r="103" spans="1:15" x14ac:dyDescent="0.2">
      <c r="A103" s="66">
        <v>96</v>
      </c>
      <c r="B103" s="95">
        <v>43068</v>
      </c>
      <c r="C103" s="31">
        <v>1506</v>
      </c>
      <c r="D103" s="11" t="s">
        <v>194</v>
      </c>
      <c r="E103" s="1" t="s">
        <v>195</v>
      </c>
      <c r="F103" s="32">
        <v>3601</v>
      </c>
    </row>
    <row r="104" spans="1:15" ht="15.75" customHeight="1" thickBot="1" x14ac:dyDescent="0.25">
      <c r="A104" s="108" t="s">
        <v>89</v>
      </c>
      <c r="B104" s="109"/>
      <c r="C104" s="109"/>
      <c r="D104" s="109"/>
      <c r="E104" s="110"/>
      <c r="F104" s="33">
        <v>454672.88</v>
      </c>
      <c r="J104" s="34"/>
      <c r="K104" s="34"/>
      <c r="L104" s="34"/>
      <c r="M104" s="34"/>
    </row>
    <row r="106" spans="1:15" x14ac:dyDescent="0.2"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x14ac:dyDescent="0.2"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x14ac:dyDescent="0.2"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x14ac:dyDescent="0.2">
      <c r="F109" s="35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x14ac:dyDescent="0.2"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</sheetData>
  <sheetProtection password="B3FB" sheet="1" formatCells="0" formatColumns="0" formatRows="0" insertColumns="0" insertRows="0" insertHyperlinks="0" deleteColumns="0" deleteRows="0" sort="0" autoFilter="0" pivotTables="0"/>
  <mergeCells count="2">
    <mergeCell ref="A104:E104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34" sqref="D34"/>
    </sheetView>
  </sheetViews>
  <sheetFormatPr defaultRowHeight="12.75" x14ac:dyDescent="0.2"/>
  <cols>
    <col min="1" max="1" width="10.28515625" style="18" customWidth="1"/>
    <col min="2" max="2" width="13.85546875" style="18" customWidth="1"/>
    <col min="3" max="3" width="27.140625" style="18" customWidth="1"/>
    <col min="4" max="4" width="31.28515625" style="18" bestFit="1" customWidth="1"/>
    <col min="5" max="5" width="14.7109375" style="18" customWidth="1"/>
    <col min="6" max="16384" width="9.140625" style="18"/>
  </cols>
  <sheetData>
    <row r="1" spans="1:5" x14ac:dyDescent="0.2">
      <c r="A1" s="3" t="s">
        <v>4</v>
      </c>
      <c r="B1" s="3"/>
      <c r="C1" s="3"/>
      <c r="D1" s="13"/>
      <c r="E1" s="13"/>
    </row>
    <row r="3" spans="1:5" x14ac:dyDescent="0.2">
      <c r="A3" s="3" t="s">
        <v>33</v>
      </c>
      <c r="D3" s="13"/>
      <c r="E3" s="13"/>
    </row>
    <row r="4" spans="1:5" x14ac:dyDescent="0.2">
      <c r="A4" s="13"/>
      <c r="B4" s="3"/>
      <c r="C4" s="3"/>
      <c r="D4" s="13"/>
      <c r="E4" s="13"/>
    </row>
    <row r="5" spans="1:5" x14ac:dyDescent="0.2">
      <c r="A5" s="7" t="s">
        <v>5</v>
      </c>
      <c r="B5" s="3" t="s">
        <v>198</v>
      </c>
      <c r="C5" s="3"/>
      <c r="D5" s="13"/>
      <c r="E5" s="13"/>
    </row>
    <row r="6" spans="1:5" ht="13.5" thickBot="1" x14ac:dyDescent="0.25">
      <c r="A6" s="13"/>
      <c r="B6" s="13"/>
      <c r="C6" s="13"/>
      <c r="D6" s="13"/>
      <c r="E6" s="13"/>
    </row>
    <row r="7" spans="1:5" x14ac:dyDescent="0.2">
      <c r="A7" s="19" t="s">
        <v>34</v>
      </c>
      <c r="B7" s="19" t="s">
        <v>35</v>
      </c>
      <c r="C7" s="19" t="s">
        <v>37</v>
      </c>
      <c r="D7" s="19" t="s">
        <v>36</v>
      </c>
      <c r="E7" s="4" t="s">
        <v>31</v>
      </c>
    </row>
    <row r="8" spans="1:5" x14ac:dyDescent="0.2">
      <c r="A8" s="9">
        <v>43048</v>
      </c>
      <c r="B8" s="12">
        <v>1434</v>
      </c>
      <c r="C8" s="11" t="s">
        <v>74</v>
      </c>
      <c r="D8" s="11" t="s">
        <v>123</v>
      </c>
      <c r="E8" s="6">
        <v>17814.3</v>
      </c>
    </row>
    <row r="9" spans="1:5" x14ac:dyDescent="0.2">
      <c r="A9" s="9">
        <v>43054</v>
      </c>
      <c r="B9" s="12">
        <v>1465</v>
      </c>
      <c r="C9" s="11" t="s">
        <v>150</v>
      </c>
      <c r="D9" s="11" t="s">
        <v>152</v>
      </c>
      <c r="E9" s="6">
        <v>11081.28</v>
      </c>
    </row>
    <row r="10" spans="1:5" ht="13.5" thickBot="1" x14ac:dyDescent="0.25">
      <c r="A10" s="14"/>
      <c r="B10" s="15"/>
      <c r="C10" s="17"/>
      <c r="D10" s="16"/>
      <c r="E10" s="5">
        <f>SUM(E8:E9)</f>
        <v>28895.58</v>
      </c>
    </row>
    <row r="18" spans="1:1" ht="15" x14ac:dyDescent="0.2">
      <c r="A18" s="24"/>
    </row>
    <row r="19" spans="1:1" ht="15" x14ac:dyDescent="0.2">
      <c r="A19" s="24"/>
    </row>
    <row r="20" spans="1:1" ht="15" x14ac:dyDescent="0.2">
      <c r="A20" s="24"/>
    </row>
    <row r="21" spans="1:1" ht="15" x14ac:dyDescent="0.2">
      <c r="A21" s="24"/>
    </row>
  </sheetData>
  <sheetProtection password="B3FB" sheet="1"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personal </vt:lpstr>
      <vt:lpstr>materiale</vt:lpstr>
      <vt:lpstr>investitii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2017-11-21T06:45:58Z</cp:lastPrinted>
  <dcterms:created xsi:type="dcterms:W3CDTF">2017-08-28T11:49:35Z</dcterms:created>
  <dcterms:modified xsi:type="dcterms:W3CDTF">2020-05-06T11:16:18Z</dcterms:modified>
</cp:coreProperties>
</file>