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15" windowWidth="27795" windowHeight="11535" activeTab="4"/>
  </bookViews>
  <sheets>
    <sheet name="transferuri curente" sheetId="6" r:id="rId1"/>
    <sheet name="personal " sheetId="5" r:id="rId2"/>
    <sheet name="materiale" sheetId="2" r:id="rId3"/>
    <sheet name="investitii" sheetId="4" r:id="rId4"/>
    <sheet name="varsaminte pers cu handicap" sheetId="7" r:id="rId5"/>
  </sheets>
  <calcPr calcId="145621"/>
  <fileRecoveryPr autoRecover="0"/>
</workbook>
</file>

<file path=xl/calcChain.xml><?xml version="1.0" encoding="utf-8"?>
<calcChain xmlns="http://schemas.openxmlformats.org/spreadsheetml/2006/main">
  <c r="D9" i="7" l="1"/>
  <c r="E10" i="7" s="1"/>
  <c r="F110" i="2" l="1"/>
  <c r="F10" i="6" l="1"/>
  <c r="D91" i="5" l="1"/>
  <c r="E92" i="5" s="1"/>
  <c r="D35" i="5" l="1"/>
  <c r="E36" i="5" s="1"/>
  <c r="D51" i="5" l="1"/>
  <c r="E52" i="5" s="1"/>
  <c r="D87" i="5" l="1"/>
  <c r="D81" i="5" l="1"/>
  <c r="E82" i="5" s="1"/>
  <c r="D31" i="5"/>
  <c r="D75" i="5" l="1"/>
  <c r="D67" i="5"/>
  <c r="E88" i="5" l="1"/>
  <c r="E76" i="5"/>
  <c r="E68" i="5"/>
  <c r="E9" i="4" l="1"/>
  <c r="E32" i="5" l="1"/>
  <c r="E93" i="5" s="1"/>
</calcChain>
</file>

<file path=xl/comments1.xml><?xml version="1.0" encoding="utf-8"?>
<comments xmlns="http://schemas.openxmlformats.org/spreadsheetml/2006/main">
  <authors>
    <author>Anisoara Sandu</author>
  </authors>
  <commentList>
    <comment ref="B82" authorId="0">
      <text>
        <r>
          <rPr>
            <b/>
            <sz val="9"/>
            <color indexed="81"/>
            <rFont val="Tahoma"/>
            <family val="2"/>
            <charset val="238"/>
          </rPr>
          <t>Anisoara Sandu: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<sst xmlns="http://schemas.openxmlformats.org/spreadsheetml/2006/main" count="757" uniqueCount="220">
  <si>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</si>
  <si>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</si>
  <si>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</si>
  <si>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</si>
  <si>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</si>
  <si>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</si>
  <si>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</si>
  <si>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</si>
  <si>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</si>
  <si>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</si>
  <si>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</si>
  <si>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</si>
  <si>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</si>
  <si>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</si>
  <si>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</si>
  <si>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FURNIZOR/BENEFICIAR</t>
  </si>
  <si>
    <t>SUMA</t>
  </si>
  <si>
    <t>CAP 51 01 04 "ALTE ORGANE ALE AUTORITATILOR PUBLICE" TITL. 20 "BUNURI SI SERVICII"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</si>
  <si>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</si>
  <si>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</si>
  <si>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</si>
  <si>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</si>
  <si>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</si>
  <si>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</si>
  <si>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</si>
  <si>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</si>
  <si>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</si>
  <si>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</si>
  <si>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</si>
  <si>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</si>
  <si>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COTIZATII SINDICAT</t>
  </si>
  <si>
    <t xml:space="preserve">CAP 55 02 01 "CONTRIBUTII SI COTIZATII LA ORGANISMELE INTERNATIONALE" </t>
  </si>
  <si>
    <t>IMPOZIT SALARII</t>
  </si>
  <si>
    <t>CONTRIBUTII ANGAJAT BFS</t>
  </si>
  <si>
    <t>ALIM CONT CARD SALARIU RAIFFEISEN BANK</t>
  </si>
  <si>
    <t>ALIMENTARE CONT CARD SALARII RAIFFEISEN BANK</t>
  </si>
  <si>
    <t>ALIMENTARE CONT CARD SALARII BANCA TRANSILVANIA</t>
  </si>
  <si>
    <t>Subtotal 10.03.07</t>
  </si>
  <si>
    <t>Total 10.03.07</t>
  </si>
  <si>
    <t>10.03.07</t>
  </si>
  <si>
    <t>ALIMENTARE CONT CARD SALARIU BRD</t>
  </si>
  <si>
    <t>ALIMENTARE CONT CARD SALARIU</t>
  </si>
  <si>
    <t>ALIMENTARE CONT CARD SALARIU ING BANK</t>
  </si>
  <si>
    <t>ALIM CONT CARD SALARIU OTP BANK</t>
  </si>
  <si>
    <t>ALIMENTARE CONT CARD SALARIU  OTP BANK</t>
  </si>
  <si>
    <t>ALIMENTARE CONT CARD SALARIU OTP BANK</t>
  </si>
  <si>
    <t>ALIM CONT CARD SALARIU CEC</t>
  </si>
  <si>
    <t>ALIMENTARE CONT CARD SALARIU CEC</t>
  </si>
  <si>
    <t>Subtotal 59.40.00</t>
  </si>
  <si>
    <t>Total 59.40.00</t>
  </si>
  <si>
    <t>Subtotal 10.01.30</t>
  </si>
  <si>
    <t>10.01.30</t>
  </si>
  <si>
    <t>Total 10.01.30</t>
  </si>
  <si>
    <t>perioada: 01-30 aprilie 2019</t>
  </si>
  <si>
    <t>Total plati aprilie</t>
  </si>
  <si>
    <t>01-30 aprilie 2019</t>
  </si>
  <si>
    <t>TOTAL aprilie</t>
  </si>
  <si>
    <t>aprilie</t>
  </si>
  <si>
    <t>CONTRIBUTIE ASIGURATORIE PENTRU MUNCA</t>
  </si>
  <si>
    <t>Subtotal 10.01.17</t>
  </si>
  <si>
    <t>10.01.17</t>
  </si>
  <si>
    <t>ALIMENTARE CONT CARD SALARIU RAIFFEISEN BANK</t>
  </si>
  <si>
    <t>Total 10.01.17</t>
  </si>
  <si>
    <t>02.04.2019</t>
  </si>
  <si>
    <t>RA RASIROM</t>
  </si>
  <si>
    <t>SERVICII INTRETINERE SISTEM DE SEC.</t>
  </si>
  <si>
    <t>CENTRAL TRAVEL</t>
  </si>
  <si>
    <t>BILET DE AVION</t>
  </si>
  <si>
    <t xml:space="preserve">IT ISCIR BUCURESTI </t>
  </si>
  <si>
    <t>ALIMENTARE MASINA DE FRANCAT</t>
  </si>
  <si>
    <t>TARIF ELIBERARE AUTORIZATIE</t>
  </si>
  <si>
    <t>CN POSTA ROMANA</t>
  </si>
  <si>
    <t>TORNADO GOMAR TRADE SRL</t>
  </si>
  <si>
    <t>CVAL PROD.SI SERV.AUTOTUR.</t>
  </si>
  <si>
    <t>05.04.2019</t>
  </si>
  <si>
    <t>TREI D PLUS</t>
  </si>
  <si>
    <t>CVAL DEZINSECTIE/DERATIZARE</t>
  </si>
  <si>
    <t>DNS BIROTICA</t>
  </si>
  <si>
    <t>CVAL DOSAR INCOPCIAT ALB</t>
  </si>
  <si>
    <t>WECO TMC</t>
  </si>
  <si>
    <t>CVAL BILET DE AVION</t>
  </si>
  <si>
    <t>CORSAR ONLINE SRL</t>
  </si>
  <si>
    <t>CVAL TELEFOANE MOBILE</t>
  </si>
  <si>
    <t>CLEAN PREST ACTIV</t>
  </si>
  <si>
    <t>CVAL  SERV,CURATENIE MARTIE 2019</t>
  </si>
  <si>
    <t>ASCENSORUL SA</t>
  </si>
  <si>
    <t xml:space="preserve">CVAL PREST.SERV.ASCENSOARE MARTIE </t>
  </si>
  <si>
    <t>CRISTAL SOFT SRL</t>
  </si>
  <si>
    <t>CVAL SERV.SOFT.MARTIE 2019</t>
  </si>
  <si>
    <t>CTCE PIATRA NEAMT</t>
  </si>
  <si>
    <t>CVAL ACTUALIZARI LEGIS LUNA MARTIE</t>
  </si>
  <si>
    <t>ANA HOTELS SA</t>
  </si>
  <si>
    <t>CVAL SERVICII INCHIRIERE</t>
  </si>
  <si>
    <t>CVAL PRODUSE CINA</t>
  </si>
  <si>
    <t>08.04.2019</t>
  </si>
  <si>
    <t>PRODUCTON SRL</t>
  </si>
  <si>
    <t>CVAL CONSUMABILE IMPRIMANTE</t>
  </si>
  <si>
    <t>DIR.GEN.DE SALUBRITATE</t>
  </si>
  <si>
    <t>CVAL COLECTARE SI TRANSPORT DESEURI</t>
  </si>
  <si>
    <t>09.04.2019</t>
  </si>
  <si>
    <t>TOP QUALITY MANAG SRL</t>
  </si>
  <si>
    <t>CVAL TAXA CURS SI EXAM.</t>
  </si>
  <si>
    <t>ILEX COM SRL</t>
  </si>
  <si>
    <t>CVAL HUSA TIP BOOK COVER</t>
  </si>
  <si>
    <t>CVAL TRANSPORT HUSA TIP BOOK COVER</t>
  </si>
  <si>
    <t>OMV PETROM ROM.SRL</t>
  </si>
  <si>
    <t xml:space="preserve">CVAL BONURI VALORICE BVC </t>
  </si>
  <si>
    <t>CVAL IMPRIMARE BONURI VALORICE</t>
  </si>
  <si>
    <t>10.04.2019</t>
  </si>
  <si>
    <t>SOF SERVICE SRL</t>
  </si>
  <si>
    <t>CVAL CARTON SI HARTIE COLORATA</t>
  </si>
  <si>
    <t>11.04.2019</t>
  </si>
  <si>
    <t>EXIMTUR SRL</t>
  </si>
  <si>
    <t>FLANCO RETAIL SA</t>
  </si>
  <si>
    <t>CVAL TABLETA SAMSUNG</t>
  </si>
  <si>
    <t xml:space="preserve">BTM DIVIZIA DE SECURITATE </t>
  </si>
  <si>
    <t>CVAL SERV.PAZA MARTIE 2019</t>
  </si>
  <si>
    <t>CM UNIREA SRL</t>
  </si>
  <si>
    <t>CVAL SERV.MEDICINALE/MEDICINA MUNCII</t>
  </si>
  <si>
    <t>MIN.AFACERILOR EXTERNE</t>
  </si>
  <si>
    <t>BRITISH COUNCIL</t>
  </si>
  <si>
    <t>SERVICII CURS PREGATIRE PROFESIONALA</t>
  </si>
  <si>
    <t>CVAL FRIGIDER CU 2 USI</t>
  </si>
  <si>
    <t>CVAL TELEFON MOBIL SAMSUNG</t>
  </si>
  <si>
    <t>DHL EXPRES SRL</t>
  </si>
  <si>
    <t>CVAL EXPEDIERE DOCUMENTE</t>
  </si>
  <si>
    <t>UPC ROMANIA SRL</t>
  </si>
  <si>
    <t>CVAL SERVICII TELEVIZIUNE</t>
  </si>
  <si>
    <t>ENGIE ROMANIA SA</t>
  </si>
  <si>
    <t>CVAL SERV,FURNIZARE GAZE MARTIE 2019</t>
  </si>
  <si>
    <t>12.04.2019</t>
  </si>
  <si>
    <t>15.04.2019</t>
  </si>
  <si>
    <t>TERMOGREEN ENGINEERING HVAC</t>
  </si>
  <si>
    <t>CVAL SERVICII MENTENANTA MARTIE 2019</t>
  </si>
  <si>
    <t>SQUARE PARKING SRL</t>
  </si>
  <si>
    <t>CVAL ABONAMENT LUNAR PARCARE</t>
  </si>
  <si>
    <t>17.04.2019</t>
  </si>
  <si>
    <t>CUMPANA 1993 SRL</t>
  </si>
  <si>
    <t>CVAL APA 19 L</t>
  </si>
  <si>
    <t>DNS BIROTICA SRL</t>
  </si>
  <si>
    <t>CVAL REZERVA CERNEALA</t>
  </si>
  <si>
    <t>CVAL UNITATE DE IMAGINE LEXMARK</t>
  </si>
  <si>
    <t>DANTE INTERNATIONAL SA</t>
  </si>
  <si>
    <t>CVAL TELEFON MOBIL HUAWEI P20</t>
  </si>
  <si>
    <t>MIDA SOFT BUSINESS SRL</t>
  </si>
  <si>
    <t>CVAL CARTUSE TONER</t>
  </si>
  <si>
    <t>OMICRON SERVICE SRL</t>
  </si>
  <si>
    <t xml:space="preserve">CVAL TELEFON FARA FIR PANASONIC </t>
  </si>
  <si>
    <t>18.04.2019</t>
  </si>
  <si>
    <t>OFFICE MAX SRL</t>
  </si>
  <si>
    <t>LIVEROM ENTERPRISES SA</t>
  </si>
  <si>
    <t>SCAUN DE BIROU ERGONOMIC</t>
  </si>
  <si>
    <t>CARTON ALB A4 160</t>
  </si>
  <si>
    <t>BANDA TRICOLOR 5 MM ROLA</t>
  </si>
  <si>
    <t>TABLETA SAMSUNG QUAD CORE</t>
  </si>
  <si>
    <t>B.N.BUSINESS SRL</t>
  </si>
  <si>
    <t>TELEFON DIGITAL SIEMENS</t>
  </si>
  <si>
    <t>REFLEX COMPUTERS SRL</t>
  </si>
  <si>
    <t xml:space="preserve">GIGASET DUO </t>
  </si>
  <si>
    <t>23.04.2019</t>
  </si>
  <si>
    <t>PLATA CESIUNE DREPTURI DE AUTOR</t>
  </si>
  <si>
    <t>19.04.2019</t>
  </si>
  <si>
    <t>OMNI TECH SRL</t>
  </si>
  <si>
    <t>CVAL MENTENANTA APRILIE</t>
  </si>
  <si>
    <t>CVAL INTERNET APRILIE 2019</t>
  </si>
  <si>
    <t>22.04.2019</t>
  </si>
  <si>
    <t>BN BUSINESS SRL</t>
  </si>
  <si>
    <t>CVAL SUPORT ERGONOMIC PT PICIOARE</t>
  </si>
  <si>
    <t>MAE</t>
  </si>
  <si>
    <t>ENEL ENERGIE MUNTENIA</t>
  </si>
  <si>
    <t>CVAL CONSUM ENERGIE ELECTRICA</t>
  </si>
  <si>
    <t>CVAL PREST.SERV.ENERGIE ELECTRICA</t>
  </si>
  <si>
    <t>CVAL WASTE TONER BOTTLE KONICA</t>
  </si>
  <si>
    <t>TORA DISTRIBUTION SYSTEM SRL</t>
  </si>
  <si>
    <t>CVAL BATERIE STATIONARA 12V</t>
  </si>
  <si>
    <t>S.T.S.</t>
  </si>
  <si>
    <t>CVAL COMUNICATII BUCLA LOCALA</t>
  </si>
  <si>
    <t>COMP.NAT.AEROPORTURI BUCURESTI</t>
  </si>
  <si>
    <t>CVAL TRANSPORT AUTO PROTOCOL</t>
  </si>
  <si>
    <t>CVAL SERVICII PROTOCOL</t>
  </si>
  <si>
    <t>24.04.2019</t>
  </si>
  <si>
    <t>CVAL SERVICIU MEDICAL</t>
  </si>
  <si>
    <t>CVAL BILETE DE AVION</t>
  </si>
  <si>
    <t>VODAFONE ROMANIA</t>
  </si>
  <si>
    <t xml:space="preserve">CVAL SERVICII TELEFONIE MOBILA </t>
  </si>
  <si>
    <t>CVAL APA CUMPANA BIDOANE</t>
  </si>
  <si>
    <t>STRATEGIC DISTRIBUTION GROUP</t>
  </si>
  <si>
    <t>CVAL RAFT 5 POLITE MDF</t>
  </si>
  <si>
    <t>25.04.2019</t>
  </si>
  <si>
    <t>CVAL SOFT APRILIE 2019</t>
  </si>
  <si>
    <t>Subtotal 10.01.13</t>
  </si>
  <si>
    <t>10.01.13</t>
  </si>
  <si>
    <t>Total 10.01.13</t>
  </si>
  <si>
    <t>Subtotal 10.02.06</t>
  </si>
  <si>
    <t>10.02.06</t>
  </si>
  <si>
    <t>Total 10.02.06</t>
  </si>
  <si>
    <t>04.04.2019</t>
  </si>
  <si>
    <t>OSIM-OEB</t>
  </si>
  <si>
    <t>TAXE PCT</t>
  </si>
  <si>
    <t>OEB</t>
  </si>
  <si>
    <t>TRANSFER 50% BREVETUL EUROPEAN</t>
  </si>
  <si>
    <t xml:space="preserve">CVA TEL MOBILE </t>
  </si>
  <si>
    <t>CEC</t>
  </si>
  <si>
    <t>RIDICAT NUMERAR</t>
  </si>
  <si>
    <t>FOAIE DE VARSAMANT</t>
  </si>
  <si>
    <t>REINTREGIRE CONT</t>
  </si>
  <si>
    <t>CVA MULTIFUNCTIONALA LASER</t>
  </si>
  <si>
    <t>16.04.2019</t>
  </si>
  <si>
    <t>COMISION BANCAR</t>
  </si>
  <si>
    <t>CAP 59 40 00 "SUME AFERENTE PERSOANELOR CU HANDICAP NEINCADRATE" TITL. IX</t>
  </si>
  <si>
    <t>59.40.00</t>
  </si>
  <si>
    <t>VARSAMINTE PT PERSOANE CU HANDICAP NEINCADRATE</t>
  </si>
  <si>
    <t>PENSIE ALIMENTARA</t>
  </si>
  <si>
    <t>POPRIRE SALARIU</t>
  </si>
  <si>
    <t xml:space="preserve">POPRIRE SALARIU </t>
  </si>
  <si>
    <t>PENSIE PRIVATA</t>
  </si>
  <si>
    <t>AVANS CONCEDIU</t>
  </si>
  <si>
    <t xml:space="preserve">PENSIE PRIVATA </t>
  </si>
  <si>
    <t>CVAL BLANCHETA PASAPORT</t>
  </si>
  <si>
    <t>PERSOANA FIZICA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</si>
</sst>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l_e_i_-;\-* #,##0.00\ _l_e_i_-;_-* \-??\ _l_e_i_-;_-@_-"/>
    <numFmt numFmtId="165" formatCode="#,###.00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48">
    <xf numFmtId="0" fontId="0" fillId="0" borderId="0" xfId="0"/>
    <xf numFmtId="0" fontId="20" fillId="0" borderId="0" xfId="40" applyFont="1"/>
    <xf numFmtId="0" fontId="20" fillId="0" borderId="0" xfId="40" applyFont="1" applyAlignment="1">
      <alignment horizontal="right"/>
    </xf>
    <xf numFmtId="0" fontId="20" fillId="0" borderId="13" xfId="40" applyFont="1" applyBorder="1" applyAlignment="1">
      <alignment horizontal="center" vertical="center"/>
    </xf>
    <xf numFmtId="164" fontId="20" fillId="0" borderId="16" xfId="30" applyFont="1" applyFill="1" applyBorder="1" applyAlignment="1" applyProtection="1"/>
    <xf numFmtId="0" fontId="20" fillId="0" borderId="0" xfId="40" applyFont="1" applyAlignment="1">
      <alignment horizontal="left"/>
    </xf>
    <xf numFmtId="14" fontId="20" fillId="0" borderId="0" xfId="40" applyNumberFormat="1" applyFont="1" applyAlignment="1">
      <alignment horizontal="left"/>
    </xf>
    <xf numFmtId="0" fontId="1" fillId="0" borderId="0" xfId="40" applyFont="1"/>
    <xf numFmtId="0" fontId="1" fillId="0" borderId="15" xfId="40" applyFont="1" applyFill="1" applyBorder="1"/>
    <xf numFmtId="0" fontId="21" fillId="0" borderId="0" xfId="0" applyFont="1"/>
    <xf numFmtId="0" fontId="24" fillId="0" borderId="0" xfId="0" applyFont="1" applyAlignment="1">
      <alignment vertical="center"/>
    </xf>
    <xf numFmtId="0" fontId="25" fillId="0" borderId="0" xfId="0" applyFont="1"/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 wrapText="1"/>
    </xf>
    <xf numFmtId="0" fontId="1" fillId="0" borderId="18" xfId="40" applyFont="1" applyBorder="1" applyAlignment="1">
      <alignment horizontal="left" vertical="center"/>
    </xf>
    <xf numFmtId="0" fontId="1" fillId="0" borderId="18" xfId="40" applyFont="1" applyBorder="1" applyAlignment="1">
      <alignment horizontal="center" vertical="center"/>
    </xf>
    <xf numFmtId="4" fontId="20" fillId="0" borderId="16" xfId="30" applyNumberFormat="1" applyFont="1" applyFill="1" applyBorder="1" applyAlignment="1" applyProtection="1">
      <alignment vertical="center"/>
    </xf>
    <xf numFmtId="4" fontId="25" fillId="0" borderId="0" xfId="0" applyNumberFormat="1" applyFont="1"/>
    <xf numFmtId="43" fontId="25" fillId="0" borderId="0" xfId="0" applyNumberFormat="1" applyFont="1"/>
    <xf numFmtId="0" fontId="20" fillId="0" borderId="10" xfId="40" applyFont="1" applyFill="1" applyBorder="1" applyAlignment="1">
      <alignment horizontal="center" wrapText="1"/>
    </xf>
    <xf numFmtId="0" fontId="1" fillId="0" borderId="10" xfId="40" applyFont="1" applyFill="1" applyBorder="1" applyAlignment="1">
      <alignment horizontal="center" vertical="center" wrapText="1"/>
    </xf>
    <xf numFmtId="4" fontId="20" fillId="0" borderId="16" xfId="30" applyNumberFormat="1" applyFont="1" applyFill="1" applyBorder="1" applyAlignment="1" applyProtection="1">
      <alignment horizontal="center" vertical="center"/>
    </xf>
    <xf numFmtId="0" fontId="20" fillId="0" borderId="10" xfId="40" applyFont="1" applyFill="1" applyBorder="1" applyAlignment="1">
      <alignment horizontal="center" vertical="center" wrapText="1"/>
    </xf>
    <xf numFmtId="0" fontId="25" fillId="24" borderId="0" xfId="0" applyFont="1" applyFill="1"/>
    <xf numFmtId="0" fontId="20" fillId="0" borderId="23" xfId="40" applyFont="1" applyBorder="1" applyAlignment="1">
      <alignment horizontal="center" vertical="center"/>
    </xf>
    <xf numFmtId="0" fontId="20" fillId="0" borderId="24" xfId="40" applyFont="1" applyBorder="1" applyAlignment="1">
      <alignment horizontal="center" vertical="center"/>
    </xf>
    <xf numFmtId="0" fontId="20" fillId="0" borderId="24" xfId="40" applyFont="1" applyBorder="1" applyAlignment="1">
      <alignment horizontal="center" vertical="center" wrapText="1"/>
    </xf>
    <xf numFmtId="0" fontId="20" fillId="0" borderId="25" xfId="40" applyFont="1" applyBorder="1" applyAlignment="1">
      <alignment horizontal="center" vertical="center"/>
    </xf>
    <xf numFmtId="0" fontId="1" fillId="0" borderId="18" xfId="40" applyFont="1" applyBorder="1"/>
    <xf numFmtId="0" fontId="1" fillId="24" borderId="10" xfId="40" applyFont="1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4" fontId="1" fillId="0" borderId="19" xfId="40" applyNumberFormat="1" applyFont="1" applyBorder="1" applyAlignment="1">
      <alignment horizontal="center" vertical="center"/>
    </xf>
    <xf numFmtId="165" fontId="20" fillId="0" borderId="10" xfId="40" applyNumberFormat="1" applyFont="1" applyFill="1" applyBorder="1" applyAlignment="1">
      <alignment horizontal="right" wrapText="1"/>
    </xf>
    <xf numFmtId="165" fontId="20" fillId="24" borderId="10" xfId="40" applyNumberFormat="1" applyFont="1" applyFill="1" applyBorder="1" applyAlignment="1">
      <alignment wrapText="1"/>
    </xf>
    <xf numFmtId="0" fontId="23" fillId="0" borderId="27" xfId="41" applyFont="1" applyFill="1" applyBorder="1" applyAlignment="1">
      <alignment horizontal="center"/>
    </xf>
    <xf numFmtId="0" fontId="23" fillId="0" borderId="28" xfId="41" applyFont="1" applyFill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4" fontId="25" fillId="0" borderId="0" xfId="0" applyNumberFormat="1" applyFont="1" applyAlignment="1">
      <alignment horizontal="center" vertical="center" wrapText="1"/>
    </xf>
    <xf numFmtId="14" fontId="1" fillId="0" borderId="26" xfId="40" applyNumberFormat="1" applyFont="1" applyBorder="1" applyAlignment="1">
      <alignment horizontal="left" vertical="center"/>
    </xf>
    <xf numFmtId="0" fontId="1" fillId="0" borderId="11" xfId="40" applyFont="1" applyBorder="1" applyAlignment="1">
      <alignment horizontal="center" wrapText="1"/>
    </xf>
    <xf numFmtId="0" fontId="20" fillId="0" borderId="12" xfId="40" applyFont="1" applyBorder="1" applyAlignment="1">
      <alignment horizontal="center" wrapText="1"/>
    </xf>
    <xf numFmtId="0" fontId="20" fillId="0" borderId="13" xfId="40" applyFont="1" applyBorder="1" applyAlignment="1">
      <alignment horizontal="center" wrapText="1"/>
    </xf>
    <xf numFmtId="0" fontId="1" fillId="0" borderId="26" xfId="40" applyFont="1" applyFill="1" applyBorder="1" applyAlignment="1">
      <alignment horizontal="left" wrapText="1"/>
    </xf>
    <xf numFmtId="0" fontId="20" fillId="0" borderId="14" xfId="40" applyFont="1" applyFill="1" applyBorder="1" applyAlignment="1">
      <alignment horizontal="center" wrapText="1"/>
    </xf>
    <xf numFmtId="0" fontId="1" fillId="24" borderId="26" xfId="40" applyFont="1" applyFill="1" applyBorder="1" applyAlignment="1">
      <alignment wrapText="1"/>
    </xf>
    <xf numFmtId="0" fontId="21" fillId="24" borderId="14" xfId="0" applyFont="1" applyFill="1" applyBorder="1" applyAlignment="1">
      <alignment horizontal="center" wrapText="1"/>
    </xf>
    <xf numFmtId="0" fontId="1" fillId="24" borderId="26" xfId="40" applyFont="1" applyFill="1" applyBorder="1" applyAlignment="1">
      <alignment horizontal="center" vertical="center" wrapText="1"/>
    </xf>
    <xf numFmtId="0" fontId="1" fillId="24" borderId="26" xfId="40" applyFont="1" applyFill="1" applyBorder="1" applyAlignment="1">
      <alignment horizontal="center" wrapText="1"/>
    </xf>
    <xf numFmtId="0" fontId="21" fillId="24" borderId="14" xfId="0" applyFont="1" applyFill="1" applyBorder="1" applyAlignment="1">
      <alignment horizontal="center" vertical="center" wrapText="1"/>
    </xf>
    <xf numFmtId="4" fontId="1" fillId="24" borderId="14" xfId="40" applyNumberFormat="1" applyFont="1" applyFill="1" applyBorder="1" applyAlignment="1">
      <alignment vertical="center"/>
    </xf>
    <xf numFmtId="4" fontId="1" fillId="24" borderId="14" xfId="40" applyNumberFormat="1" applyFont="1" applyFill="1" applyBorder="1" applyAlignment="1">
      <alignment horizontal="right" vertical="center"/>
    </xf>
    <xf numFmtId="0" fontId="1" fillId="24" borderId="10" xfId="40" applyFont="1" applyFill="1" applyBorder="1" applyAlignment="1">
      <alignment horizontal="center" wrapText="1"/>
    </xf>
    <xf numFmtId="4" fontId="20" fillId="0" borderId="10" xfId="40" applyNumberFormat="1" applyFont="1" applyFill="1" applyBorder="1" applyAlignment="1">
      <alignment horizontal="center" vertical="center" wrapText="1"/>
    </xf>
    <xf numFmtId="165" fontId="20" fillId="0" borderId="10" xfId="40" applyNumberFormat="1" applyFont="1" applyFill="1" applyBorder="1" applyAlignment="1">
      <alignment horizontal="right" vertical="center" wrapText="1"/>
    </xf>
    <xf numFmtId="165" fontId="1" fillId="24" borderId="10" xfId="40" applyNumberFormat="1" applyFont="1" applyFill="1" applyBorder="1" applyAlignment="1">
      <alignment horizontal="right" vertical="center" wrapText="1"/>
    </xf>
    <xf numFmtId="4" fontId="21" fillId="0" borderId="0" xfId="0" applyNumberFormat="1" applyFont="1" applyFill="1"/>
    <xf numFmtId="4" fontId="21" fillId="0" borderId="0" xfId="0" applyNumberFormat="1" applyFont="1"/>
    <xf numFmtId="0" fontId="20" fillId="0" borderId="0" xfId="4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29" xfId="0" applyFont="1" applyFill="1" applyBorder="1" applyAlignment="1">
      <alignment horizontal="center" vertical="center" wrapText="1"/>
    </xf>
    <xf numFmtId="0" fontId="1" fillId="24" borderId="15" xfId="40" applyFont="1" applyFill="1" applyBorder="1" applyAlignment="1">
      <alignment horizontal="center" vertical="center" wrapText="1"/>
    </xf>
    <xf numFmtId="4" fontId="22" fillId="0" borderId="15" xfId="0" applyNumberFormat="1" applyFont="1" applyBorder="1" applyAlignment="1">
      <alignment horizontal="center" vertical="center"/>
    </xf>
    <xf numFmtId="0" fontId="21" fillId="24" borderId="16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24" borderId="0" xfId="40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/>
    </xf>
    <xf numFmtId="0" fontId="21" fillId="24" borderId="0" xfId="0" applyFont="1" applyFill="1" applyBorder="1" applyAlignment="1">
      <alignment horizontal="center" wrapText="1"/>
    </xf>
    <xf numFmtId="0" fontId="1" fillId="24" borderId="17" xfId="40" applyFont="1" applyFill="1" applyBorder="1" applyAlignment="1">
      <alignment horizontal="center" vertical="center" wrapText="1"/>
    </xf>
    <xf numFmtId="4" fontId="20" fillId="24" borderId="17" xfId="40" applyNumberFormat="1" applyFont="1" applyFill="1" applyBorder="1" applyAlignment="1">
      <alignment horizontal="center" vertical="center" wrapText="1"/>
    </xf>
    <xf numFmtId="0" fontId="26" fillId="0" borderId="10" xfId="40" applyFont="1" applyBorder="1" applyAlignment="1">
      <alignment horizontal="center" vertical="center"/>
    </xf>
    <xf numFmtId="0" fontId="26" fillId="0" borderId="10" xfId="40" applyFont="1" applyBorder="1" applyAlignment="1">
      <alignment horizontal="center" vertical="center" wrapText="1"/>
    </xf>
    <xf numFmtId="14" fontId="20" fillId="24" borderId="26" xfId="40" applyNumberFormat="1" applyFont="1" applyFill="1" applyBorder="1" applyAlignment="1">
      <alignment horizontal="center" vertical="center" wrapText="1"/>
    </xf>
    <xf numFmtId="165" fontId="20" fillId="24" borderId="10" xfId="40" applyNumberFormat="1" applyFont="1" applyFill="1" applyBorder="1" applyAlignment="1">
      <alignment horizontal="right" vertical="center" wrapText="1"/>
    </xf>
    <xf numFmtId="0" fontId="20" fillId="24" borderId="10" xfId="40" applyFont="1" applyFill="1" applyBorder="1" applyAlignment="1">
      <alignment horizontal="center" vertical="center" wrapText="1"/>
    </xf>
    <xf numFmtId="0" fontId="1" fillId="24" borderId="14" xfId="40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/>
    </xf>
    <xf numFmtId="0" fontId="21" fillId="24" borderId="14" xfId="0" applyFont="1" applyFill="1" applyBorder="1"/>
    <xf numFmtId="165" fontId="27" fillId="24" borderId="10" xfId="40" applyNumberFormat="1" applyFont="1" applyFill="1" applyBorder="1" applyAlignment="1">
      <alignment wrapText="1"/>
    </xf>
    <xf numFmtId="14" fontId="1" fillId="24" borderId="10" xfId="40" applyNumberFormat="1" applyFont="1" applyFill="1" applyBorder="1" applyAlignment="1">
      <alignment horizontal="left" vertical="center"/>
    </xf>
    <xf numFmtId="0" fontId="1" fillId="24" borderId="26" xfId="40" applyFont="1" applyFill="1" applyBorder="1" applyAlignment="1">
      <alignment horizontal="center" vertical="center"/>
    </xf>
    <xf numFmtId="0" fontId="1" fillId="24" borderId="10" xfId="40" applyFont="1" applyFill="1" applyBorder="1" applyAlignment="1">
      <alignment horizontal="left" vertical="center"/>
    </xf>
    <xf numFmtId="0" fontId="1" fillId="24" borderId="10" xfId="40" applyFont="1" applyFill="1" applyBorder="1"/>
    <xf numFmtId="0" fontId="20" fillId="24" borderId="26" xfId="40" applyFont="1" applyFill="1" applyBorder="1" applyAlignment="1">
      <alignment horizontal="left" vertical="center" wrapText="1"/>
    </xf>
    <xf numFmtId="0" fontId="26" fillId="24" borderId="26" xfId="40" applyFont="1" applyFill="1" applyBorder="1" applyAlignment="1">
      <alignment horizontal="left" wrapText="1"/>
    </xf>
    <xf numFmtId="0" fontId="27" fillId="24" borderId="26" xfId="40" applyFont="1" applyFill="1" applyBorder="1" applyAlignment="1">
      <alignment horizontal="left" vertical="center" wrapText="1"/>
    </xf>
    <xf numFmtId="0" fontId="1" fillId="24" borderId="26" xfId="40" applyFont="1" applyFill="1" applyBorder="1" applyAlignment="1">
      <alignment horizontal="left" wrapText="1"/>
    </xf>
    <xf numFmtId="0" fontId="27" fillId="24" borderId="26" xfId="40" applyFont="1" applyFill="1" applyBorder="1" applyAlignment="1">
      <alignment horizontal="center" vertical="center" wrapText="1"/>
    </xf>
    <xf numFmtId="0" fontId="1" fillId="24" borderId="10" xfId="40" applyFont="1" applyFill="1" applyBorder="1" applyAlignment="1">
      <alignment horizontal="center" vertical="center"/>
    </xf>
    <xf numFmtId="0" fontId="21" fillId="24" borderId="10" xfId="0" applyFont="1" applyFill="1" applyBorder="1"/>
    <xf numFmtId="0" fontId="1" fillId="24" borderId="10" xfId="40" applyFont="1" applyFill="1" applyBorder="1" applyAlignment="1">
      <alignment vertical="center" wrapText="1"/>
    </xf>
    <xf numFmtId="165" fontId="1" fillId="24" borderId="10" xfId="40" applyNumberFormat="1" applyFont="1" applyFill="1" applyBorder="1" applyAlignment="1">
      <alignment vertical="center" wrapText="1"/>
    </xf>
    <xf numFmtId="0" fontId="21" fillId="24" borderId="14" xfId="0" applyFont="1" applyFill="1" applyBorder="1" applyAlignment="1">
      <alignment vertical="center" wrapText="1"/>
    </xf>
    <xf numFmtId="0" fontId="21" fillId="24" borderId="14" xfId="0" applyFont="1" applyFill="1" applyBorder="1" applyAlignment="1">
      <alignment wrapText="1"/>
    </xf>
    <xf numFmtId="0" fontId="20" fillId="24" borderId="26" xfId="40" applyFont="1" applyFill="1" applyBorder="1" applyAlignment="1">
      <alignment vertical="center" wrapText="1"/>
    </xf>
    <xf numFmtId="0" fontId="1" fillId="24" borderId="14" xfId="40" applyFont="1" applyFill="1" applyBorder="1" applyAlignment="1">
      <alignment vertical="center" wrapText="1"/>
    </xf>
    <xf numFmtId="0" fontId="20" fillId="24" borderId="26" xfId="40" applyFont="1" applyFill="1" applyBorder="1" applyAlignment="1">
      <alignment horizontal="center" vertical="center" wrapText="1"/>
    </xf>
    <xf numFmtId="0" fontId="22" fillId="24" borderId="26" xfId="40" applyFont="1" applyFill="1" applyBorder="1" applyAlignment="1">
      <alignment horizontal="center" vertical="center" wrapText="1"/>
    </xf>
    <xf numFmtId="0" fontId="21" fillId="24" borderId="10" xfId="40" applyFont="1" applyFill="1" applyBorder="1" applyAlignment="1">
      <alignment vertical="center" wrapText="1"/>
    </xf>
    <xf numFmtId="0" fontId="21" fillId="24" borderId="10" xfId="40" applyFont="1" applyFill="1" applyBorder="1" applyAlignment="1">
      <alignment horizontal="center" vertical="center" wrapText="1"/>
    </xf>
    <xf numFmtId="165" fontId="21" fillId="24" borderId="10" xfId="40" applyNumberFormat="1" applyFont="1" applyFill="1" applyBorder="1" applyAlignment="1">
      <alignment vertical="center" wrapText="1"/>
    </xf>
    <xf numFmtId="4" fontId="22" fillId="24" borderId="10" xfId="40" applyNumberFormat="1" applyFont="1" applyFill="1" applyBorder="1" applyAlignment="1">
      <alignment horizontal="center" vertical="center" wrapText="1"/>
    </xf>
    <xf numFmtId="0" fontId="21" fillId="24" borderId="14" xfId="40" applyFont="1" applyFill="1" applyBorder="1" applyAlignment="1">
      <alignment vertical="center" wrapText="1"/>
    </xf>
    <xf numFmtId="0" fontId="27" fillId="24" borderId="26" xfId="40" applyFont="1" applyFill="1" applyBorder="1" applyAlignment="1">
      <alignment horizontal="left" wrapText="1"/>
    </xf>
    <xf numFmtId="0" fontId="21" fillId="24" borderId="14" xfId="0" applyFont="1" applyFill="1" applyBorder="1" applyAlignment="1">
      <alignment horizontal="left" wrapText="1"/>
    </xf>
    <xf numFmtId="4" fontId="27" fillId="24" borderId="10" xfId="40" applyNumberFormat="1" applyFont="1" applyFill="1" applyBorder="1" applyAlignment="1">
      <alignment horizontal="center" vertical="center" wrapText="1"/>
    </xf>
    <xf numFmtId="4" fontId="1" fillId="24" borderId="10" xfId="40" applyNumberFormat="1" applyFont="1" applyFill="1" applyBorder="1" applyAlignment="1">
      <alignment horizontal="center" vertical="center" wrapText="1"/>
    </xf>
    <xf numFmtId="4" fontId="1" fillId="24" borderId="10" xfId="40" applyNumberFormat="1" applyFont="1" applyFill="1" applyBorder="1" applyAlignment="1">
      <alignment horizontal="right" vertical="center" wrapText="1"/>
    </xf>
    <xf numFmtId="4" fontId="20" fillId="24" borderId="10" xfId="40" applyNumberFormat="1" applyFont="1" applyFill="1" applyBorder="1" applyAlignment="1">
      <alignment wrapText="1"/>
    </xf>
    <xf numFmtId="4" fontId="1" fillId="24" borderId="10" xfId="40" applyNumberFormat="1" applyFont="1" applyFill="1" applyBorder="1" applyAlignment="1">
      <alignment vertical="center" wrapText="1"/>
    </xf>
    <xf numFmtId="0" fontId="1" fillId="24" borderId="26" xfId="40" applyFont="1" applyFill="1" applyBorder="1" applyAlignment="1">
      <alignment horizontal="left" vertical="center" wrapText="1"/>
    </xf>
    <xf numFmtId="0" fontId="20" fillId="24" borderId="26" xfId="40" applyFont="1" applyFill="1" applyBorder="1" applyAlignment="1">
      <alignment horizontal="left" wrapText="1"/>
    </xf>
    <xf numFmtId="0" fontId="1" fillId="24" borderId="10" xfId="40" applyFont="1" applyFill="1" applyBorder="1" applyAlignment="1">
      <alignment horizontal="left" vertical="center" wrapText="1"/>
    </xf>
    <xf numFmtId="0" fontId="27" fillId="24" borderId="31" xfId="40" applyFont="1" applyFill="1" applyBorder="1" applyAlignment="1">
      <alignment horizontal="center" vertical="center" wrapText="1"/>
    </xf>
    <xf numFmtId="0" fontId="27" fillId="24" borderId="10" xfId="40" applyFont="1" applyFill="1" applyBorder="1" applyAlignment="1">
      <alignment horizontal="center" vertical="center" wrapText="1"/>
    </xf>
    <xf numFmtId="165" fontId="20" fillId="24" borderId="17" xfId="40" applyNumberFormat="1" applyFont="1" applyFill="1" applyBorder="1" applyAlignment="1">
      <alignment horizontal="center" wrapText="1"/>
    </xf>
    <xf numFmtId="0" fontId="21" fillId="24" borderId="14" xfId="0" applyFont="1" applyFill="1" applyBorder="1" applyAlignment="1">
      <alignment horizontal="center"/>
    </xf>
    <xf numFmtId="0" fontId="1" fillId="24" borderId="30" xfId="40" applyFont="1" applyFill="1" applyBorder="1" applyAlignment="1">
      <alignment horizontal="center" wrapText="1"/>
    </xf>
    <xf numFmtId="0" fontId="1" fillId="24" borderId="32" xfId="40" applyFont="1" applyFill="1" applyBorder="1" applyAlignment="1">
      <alignment horizontal="center" wrapText="1"/>
    </xf>
    <xf numFmtId="4" fontId="20" fillId="0" borderId="14" xfId="40" applyNumberFormat="1" applyFont="1" applyFill="1" applyBorder="1" applyAlignment="1">
      <alignment horizontal="center" vertical="center" wrapText="1"/>
    </xf>
    <xf numFmtId="0" fontId="26" fillId="0" borderId="26" xfId="40" applyFont="1" applyBorder="1" applyAlignment="1">
      <alignment horizontal="center" vertical="center"/>
    </xf>
    <xf numFmtId="4" fontId="26" fillId="0" borderId="14" xfId="40" applyNumberFormat="1" applyFont="1" applyBorder="1" applyAlignment="1">
      <alignment horizontal="center" vertical="center"/>
    </xf>
    <xf numFmtId="0" fontId="26" fillId="0" borderId="30" xfId="40" applyFont="1" applyBorder="1" applyAlignment="1">
      <alignment horizontal="center" vertical="center"/>
    </xf>
    <xf numFmtId="0" fontId="26" fillId="0" borderId="17" xfId="40" applyFont="1" applyBorder="1" applyAlignment="1">
      <alignment horizontal="center" vertical="center"/>
    </xf>
    <xf numFmtId="4" fontId="26" fillId="0" borderId="33" xfId="40" applyNumberFormat="1" applyFont="1" applyBorder="1" applyAlignment="1">
      <alignment horizontal="center" vertical="center"/>
    </xf>
    <xf numFmtId="4" fontId="21" fillId="24" borderId="14" xfId="0" applyNumberFormat="1" applyFont="1" applyFill="1" applyBorder="1"/>
    <xf numFmtId="4" fontId="25" fillId="0" borderId="0" xfId="0" applyNumberFormat="1" applyFont="1" applyAlignment="1">
      <alignment vertical="center" wrapText="1"/>
    </xf>
    <xf numFmtId="0" fontId="26" fillId="24" borderId="10" xfId="40" applyFont="1" applyFill="1" applyBorder="1" applyAlignment="1">
      <alignment horizontal="left" vertical="center"/>
    </xf>
    <xf numFmtId="0" fontId="26" fillId="24" borderId="10" xfId="40" applyFont="1" applyFill="1" applyBorder="1" applyAlignment="1">
      <alignment horizontal="center" vertical="center" wrapText="1"/>
    </xf>
    <xf numFmtId="0" fontId="1" fillId="24" borderId="10" xfId="40" applyNumberFormat="1" applyFont="1" applyFill="1" applyBorder="1" applyAlignment="1">
      <alignment horizontal="left" vertical="center"/>
    </xf>
    <xf numFmtId="0" fontId="26" fillId="24" borderId="26" xfId="40" applyFont="1" applyFill="1" applyBorder="1" applyAlignment="1">
      <alignment horizontal="center" vertical="center"/>
    </xf>
    <xf numFmtId="0" fontId="26" fillId="24" borderId="14" xfId="40" applyFont="1" applyFill="1" applyBorder="1" applyAlignment="1">
      <alignment horizontal="right" vertical="center"/>
    </xf>
    <xf numFmtId="0" fontId="1" fillId="24" borderId="29" xfId="40" applyFont="1" applyFill="1" applyBorder="1" applyAlignment="1">
      <alignment horizontal="center" vertical="center" wrapText="1"/>
    </xf>
    <xf numFmtId="4" fontId="20" fillId="24" borderId="15" xfId="40" applyNumberFormat="1" applyFont="1" applyFill="1" applyBorder="1" applyAlignment="1">
      <alignment horizontal="center" vertical="center" wrapText="1"/>
    </xf>
    <xf numFmtId="0" fontId="20" fillId="0" borderId="13" xfId="40" applyFont="1" applyBorder="1" applyAlignment="1">
      <alignment horizontal="center" vertical="center" wrapText="1"/>
    </xf>
    <xf numFmtId="165" fontId="1" fillId="24" borderId="10" xfId="40" applyNumberFormat="1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165" fontId="20" fillId="24" borderId="10" xfId="40" applyNumberFormat="1" applyFont="1" applyFill="1" applyBorder="1" applyAlignment="1">
      <alignment horizontal="center" vertical="center" wrapText="1"/>
    </xf>
    <xf numFmtId="14" fontId="20" fillId="24" borderId="26" xfId="40" applyNumberFormat="1" applyFont="1" applyFill="1" applyBorder="1" applyAlignment="1">
      <alignment horizontal="left" vertical="center" wrapText="1"/>
    </xf>
    <xf numFmtId="0" fontId="1" fillId="0" borderId="26" xfId="40" applyFont="1" applyFill="1" applyBorder="1" applyAlignment="1">
      <alignment horizontal="left" vertical="center" wrapText="1"/>
    </xf>
    <xf numFmtId="0" fontId="20" fillId="0" borderId="14" xfId="40" applyFont="1" applyFill="1" applyBorder="1" applyAlignment="1">
      <alignment horizontal="center" vertical="center" wrapText="1"/>
    </xf>
    <xf numFmtId="165" fontId="20" fillId="0" borderId="10" xfId="40" applyNumberFormat="1" applyFont="1" applyFill="1" applyBorder="1" applyAlignment="1">
      <alignment horizontal="center" vertical="center" wrapText="1"/>
    </xf>
    <xf numFmtId="0" fontId="20" fillId="0" borderId="0" xfId="40" applyFont="1" applyAlignment="1">
      <alignment horizontal="left"/>
    </xf>
    <xf numFmtId="0" fontId="20" fillId="0" borderId="29" xfId="40" applyFont="1" applyBorder="1" applyAlignment="1">
      <alignment horizontal="left"/>
    </xf>
    <xf numFmtId="0" fontId="20" fillId="0" borderId="15" xfId="40" applyFont="1" applyBorder="1" applyAlignment="1">
      <alignment horizontal="left"/>
    </xf>
    <xf numFmtId="0" fontId="20" fillId="0" borderId="20" xfId="40" applyFont="1" applyBorder="1" applyAlignment="1">
      <alignment horizontal="left"/>
    </xf>
    <xf numFmtId="0" fontId="20" fillId="0" borderId="21" xfId="40" applyFont="1" applyBorder="1" applyAlignment="1">
      <alignment horizontal="left"/>
    </xf>
    <xf numFmtId="0" fontId="20" fillId="0" borderId="22" xfId="40" applyFont="1" applyBorder="1" applyAlignment="1">
      <alignment horizontal="left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30"/>
    <cellStyle name="Comma 3" xfId="2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2_macheta" xfId="42"/>
    <cellStyle name="Normal 3" xfId="43"/>
    <cellStyle name="Normal 4" xfId="1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view="pageLayout" zoomScaleNormal="100" workbookViewId="0">
      <selection activeCell="A7" sqref="A7:F10"/>
    </sheetView>
  </sheetViews>
  <sheetFormatPr defaultRowHeight="14.25" x14ac:dyDescent="0.2"/>
  <cols>
    <col min="1" max="1" width="6.85546875" style="11" customWidth="1"/>
    <col min="2" max="2" width="10.140625" style="11" bestFit="1" customWidth="1"/>
    <col min="3" max="3" width="15.42578125" style="11" customWidth="1"/>
    <col min="4" max="4" width="22.28515625" style="11" bestFit="1" customWidth="1"/>
    <col min="5" max="5" width="22.7109375" style="11" bestFit="1" customWidth="1"/>
    <col min="6" max="6" width="11.7109375" style="11" customWidth="1"/>
    <col min="7" max="7" width="9.140625" style="11"/>
    <col min="8" max="8" width="10.7109375" style="11" bestFit="1" customWidth="1"/>
    <col min="9" max="9" width="12.28515625" style="11" bestFit="1" customWidth="1"/>
    <col min="10" max="10" width="10.140625" style="11" bestFit="1" customWidth="1"/>
    <col min="11" max="16384" width="9.140625" style="11"/>
  </cols>
  <sheetData>
    <row r="1" spans="1:15" x14ac:dyDescent="0.2">
      <c r="A1" s="1" t="s">
        <v>4</v>
      </c>
      <c r="B1" s="1"/>
      <c r="C1" s="7"/>
      <c r="D1" s="7"/>
      <c r="E1" s="7"/>
      <c r="F1" s="7"/>
    </row>
    <row r="3" spans="1:15" x14ac:dyDescent="0.2">
      <c r="A3" s="1" t="s">
        <v>31</v>
      </c>
      <c r="B3" s="7"/>
      <c r="C3" s="7"/>
      <c r="D3" s="7"/>
      <c r="F3" s="7"/>
    </row>
    <row r="4" spans="1:15" x14ac:dyDescent="0.2">
      <c r="A4" s="7"/>
      <c r="B4" s="1"/>
      <c r="C4" s="7"/>
      <c r="D4" s="7"/>
      <c r="E4" s="7"/>
      <c r="F4" s="7"/>
    </row>
    <row r="5" spans="1:15" ht="15" customHeight="1" x14ac:dyDescent="0.2">
      <c r="A5" s="142" t="s">
        <v>53</v>
      </c>
      <c r="B5" s="142"/>
      <c r="C5" s="142"/>
      <c r="F5" s="7"/>
    </row>
    <row r="6" spans="1:15" ht="15" thickBot="1" x14ac:dyDescent="0.25">
      <c r="A6" s="2"/>
      <c r="B6" s="7"/>
      <c r="C6" s="7"/>
      <c r="D6" s="7"/>
      <c r="E6" s="7"/>
      <c r="F6" s="7"/>
    </row>
    <row r="7" spans="1:15" ht="51" x14ac:dyDescent="0.2">
      <c r="A7" s="12" t="s">
        <v>0</v>
      </c>
      <c r="B7" s="13" t="s">
        <v>1</v>
      </c>
      <c r="C7" s="14" t="s">
        <v>2</v>
      </c>
      <c r="D7" s="13" t="s">
        <v>15</v>
      </c>
      <c r="E7" s="13" t="s">
        <v>29</v>
      </c>
      <c r="F7" s="3" t="s">
        <v>16</v>
      </c>
    </row>
    <row r="8" spans="1:15" x14ac:dyDescent="0.2">
      <c r="A8" s="120">
        <v>1</v>
      </c>
      <c r="B8" s="70" t="s">
        <v>196</v>
      </c>
      <c r="C8" s="71" t="s">
        <v>23</v>
      </c>
      <c r="D8" s="70" t="s">
        <v>197</v>
      </c>
      <c r="E8" s="71" t="s">
        <v>198</v>
      </c>
      <c r="F8" s="121">
        <v>59570.239999999998</v>
      </c>
    </row>
    <row r="9" spans="1:15" ht="25.5" x14ac:dyDescent="0.2">
      <c r="A9" s="122">
        <v>2</v>
      </c>
      <c r="B9" s="70" t="s">
        <v>159</v>
      </c>
      <c r="C9" s="71" t="s">
        <v>23</v>
      </c>
      <c r="D9" s="123" t="s">
        <v>199</v>
      </c>
      <c r="E9" s="71" t="s">
        <v>200</v>
      </c>
      <c r="F9" s="124">
        <v>3340920.22</v>
      </c>
    </row>
    <row r="10" spans="1:15" ht="15" thickBot="1" x14ac:dyDescent="0.25">
      <c r="A10" s="143" t="s">
        <v>54</v>
      </c>
      <c r="B10" s="144"/>
      <c r="C10" s="144"/>
      <c r="D10" s="144"/>
      <c r="E10" s="144"/>
      <c r="F10" s="22">
        <f>SUM(F8:F9)</f>
        <v>3400490.4600000004</v>
      </c>
      <c r="G10" s="18"/>
    </row>
    <row r="12" spans="1:15" x14ac:dyDescent="0.2">
      <c r="A12" s="18"/>
      <c r="B12" s="18"/>
      <c r="C12" s="18"/>
      <c r="D12" s="18"/>
      <c r="E12" s="18"/>
      <c r="F12" s="18"/>
      <c r="G12" s="18"/>
      <c r="H12" s="18"/>
      <c r="I12" s="18"/>
    </row>
    <row r="13" spans="1:15" x14ac:dyDescent="0.2">
      <c r="G13" s="18"/>
      <c r="H13" s="18"/>
      <c r="I13" s="18"/>
      <c r="J13" s="18"/>
      <c r="K13" s="18"/>
      <c r="L13" s="18"/>
      <c r="M13" s="18"/>
      <c r="N13" s="18"/>
      <c r="O13" s="18"/>
    </row>
    <row r="14" spans="1:15" x14ac:dyDescent="0.2"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x14ac:dyDescent="0.2"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x14ac:dyDescent="0.2"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6:6" x14ac:dyDescent="0.2">
      <c r="F17" s="19"/>
    </row>
    <row r="18" spans="6:6" x14ac:dyDescent="0.2">
      <c r="F18" s="18"/>
    </row>
  </sheetData>
  <sheetProtection password="BE48" sheet="1" formatCells="0" formatColumns="0" formatRows="0" insertColumns="0" insertRows="0" insertHyperlinks="0" deleteColumns="0" deleteRows="0" sort="0" autoFilter="0" pivotTables="0"/>
  <mergeCells count="2">
    <mergeCell ref="A5:C5"/>
    <mergeCell ref="A10:E10"/>
  </mergeCells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98"/>
  <sheetViews>
    <sheetView view="pageLayout" topLeftCell="A76" zoomScaleNormal="100" workbookViewId="0">
      <selection activeCell="F93" sqref="F93"/>
    </sheetView>
  </sheetViews>
  <sheetFormatPr defaultRowHeight="12.75" x14ac:dyDescent="0.2"/>
  <cols>
    <col min="1" max="1" width="19.140625" style="9" customWidth="1"/>
    <col min="2" max="2" width="11.28515625" style="9" bestFit="1" customWidth="1"/>
    <col min="3" max="3" width="5.140625" style="9" bestFit="1" customWidth="1"/>
    <col min="4" max="4" width="13.140625" style="9" bestFit="1" customWidth="1"/>
    <col min="5" max="5" width="14.42578125" style="59" bestFit="1" customWidth="1"/>
    <col min="6" max="6" width="25.85546875" style="9" customWidth="1"/>
    <col min="7" max="7" width="12.7109375" style="9" bestFit="1" customWidth="1"/>
    <col min="8" max="8" width="11.7109375" style="9" bestFit="1" customWidth="1"/>
    <col min="9" max="9" width="12.7109375" style="9" bestFit="1" customWidth="1"/>
    <col min="10" max="10" width="9.140625" style="9"/>
    <col min="11" max="11" width="12.7109375" style="9" bestFit="1" customWidth="1"/>
    <col min="12" max="16384" width="9.140625" style="9"/>
  </cols>
  <sheetData>
    <row r="1" spans="1:6" x14ac:dyDescent="0.2">
      <c r="A1" s="1" t="s">
        <v>4</v>
      </c>
      <c r="B1" s="1"/>
      <c r="C1" s="7"/>
      <c r="D1" s="7"/>
      <c r="E1" s="58"/>
      <c r="F1" s="7"/>
    </row>
    <row r="3" spans="1:6" x14ac:dyDescent="0.2">
      <c r="A3" s="1" t="s">
        <v>27</v>
      </c>
      <c r="B3" s="7"/>
      <c r="C3" s="7"/>
      <c r="D3" s="7"/>
      <c r="E3" s="58"/>
    </row>
    <row r="4" spans="1:6" x14ac:dyDescent="0.2">
      <c r="A4" s="1" t="s">
        <v>28</v>
      </c>
      <c r="B4" s="7"/>
      <c r="C4" s="7"/>
      <c r="D4" s="7"/>
      <c r="E4" s="58"/>
    </row>
    <row r="5" spans="1:6" x14ac:dyDescent="0.2">
      <c r="A5" s="6" t="s">
        <v>5</v>
      </c>
      <c r="B5" s="1" t="s">
        <v>55</v>
      </c>
      <c r="C5" s="1"/>
    </row>
    <row r="6" spans="1:6" ht="13.5" thickBot="1" x14ac:dyDescent="0.25">
      <c r="A6" s="7"/>
      <c r="B6" s="1"/>
      <c r="C6" s="1"/>
      <c r="D6" s="1"/>
      <c r="E6" s="58"/>
    </row>
    <row r="7" spans="1:6" x14ac:dyDescent="0.2">
      <c r="A7" s="40" t="s">
        <v>23</v>
      </c>
      <c r="B7" s="41" t="s">
        <v>6</v>
      </c>
      <c r="C7" s="41" t="s">
        <v>7</v>
      </c>
      <c r="D7" s="41" t="s">
        <v>8</v>
      </c>
      <c r="E7" s="14" t="s">
        <v>3</v>
      </c>
      <c r="F7" s="42" t="s">
        <v>29</v>
      </c>
    </row>
    <row r="8" spans="1:6" x14ac:dyDescent="0.2">
      <c r="A8" s="43" t="s">
        <v>9</v>
      </c>
      <c r="B8" s="20" t="s">
        <v>23</v>
      </c>
      <c r="C8" s="20" t="s">
        <v>23</v>
      </c>
      <c r="D8" s="33">
        <v>3463215</v>
      </c>
      <c r="E8" s="23" t="s">
        <v>23</v>
      </c>
      <c r="F8" s="44" t="s">
        <v>23</v>
      </c>
    </row>
    <row r="9" spans="1:6" ht="25.5" x14ac:dyDescent="0.2">
      <c r="A9" s="72" t="s">
        <v>10</v>
      </c>
      <c r="B9" s="90" t="s">
        <v>57</v>
      </c>
      <c r="C9" s="30">
        <v>9</v>
      </c>
      <c r="D9" s="91">
        <v>3579</v>
      </c>
      <c r="E9" s="31" t="s">
        <v>23</v>
      </c>
      <c r="F9" s="92" t="s">
        <v>46</v>
      </c>
    </row>
    <row r="10" spans="1:6" ht="25.5" x14ac:dyDescent="0.2">
      <c r="A10" s="72" t="s">
        <v>23</v>
      </c>
      <c r="B10" s="90" t="s">
        <v>57</v>
      </c>
      <c r="C10" s="30">
        <v>9</v>
      </c>
      <c r="D10" s="91">
        <v>3727</v>
      </c>
      <c r="E10" s="31" t="s">
        <v>23</v>
      </c>
      <c r="F10" s="92" t="s">
        <v>45</v>
      </c>
    </row>
    <row r="11" spans="1:6" ht="25.5" x14ac:dyDescent="0.2">
      <c r="A11" s="72" t="s">
        <v>23</v>
      </c>
      <c r="B11" s="90" t="s">
        <v>57</v>
      </c>
      <c r="C11" s="30">
        <v>9</v>
      </c>
      <c r="D11" s="91">
        <v>3128</v>
      </c>
      <c r="E11" s="31" t="s">
        <v>23</v>
      </c>
      <c r="F11" s="92" t="s">
        <v>41</v>
      </c>
    </row>
    <row r="12" spans="1:6" ht="25.5" x14ac:dyDescent="0.2">
      <c r="A12" s="72" t="s">
        <v>23</v>
      </c>
      <c r="B12" s="90" t="s">
        <v>57</v>
      </c>
      <c r="C12" s="30">
        <v>9</v>
      </c>
      <c r="D12" s="91">
        <v>2665</v>
      </c>
      <c r="E12" s="31" t="s">
        <v>23</v>
      </c>
      <c r="F12" s="92" t="s">
        <v>44</v>
      </c>
    </row>
    <row r="13" spans="1:6" ht="38.25" x14ac:dyDescent="0.2">
      <c r="A13" s="72" t="s">
        <v>23</v>
      </c>
      <c r="B13" s="90" t="s">
        <v>57</v>
      </c>
      <c r="C13" s="30">
        <v>9</v>
      </c>
      <c r="D13" s="91">
        <v>529229</v>
      </c>
      <c r="E13" s="31" t="s">
        <v>23</v>
      </c>
      <c r="F13" s="92" t="s">
        <v>36</v>
      </c>
    </row>
    <row r="14" spans="1:6" x14ac:dyDescent="0.2">
      <c r="A14" s="72" t="s">
        <v>23</v>
      </c>
      <c r="B14" s="90" t="s">
        <v>57</v>
      </c>
      <c r="C14" s="30">
        <v>9</v>
      </c>
      <c r="D14" s="91">
        <v>200</v>
      </c>
      <c r="E14" s="31" t="s">
        <v>23</v>
      </c>
      <c r="F14" s="93" t="s">
        <v>212</v>
      </c>
    </row>
    <row r="15" spans="1:6" x14ac:dyDescent="0.2">
      <c r="A15" s="72" t="s">
        <v>23</v>
      </c>
      <c r="B15" s="90" t="s">
        <v>57</v>
      </c>
      <c r="C15" s="30">
        <v>9</v>
      </c>
      <c r="D15" s="91">
        <v>75133</v>
      </c>
      <c r="E15" s="31" t="s">
        <v>23</v>
      </c>
      <c r="F15" s="93" t="s">
        <v>32</v>
      </c>
    </row>
    <row r="16" spans="1:6" ht="25.5" x14ac:dyDescent="0.2">
      <c r="A16" s="72" t="s">
        <v>23</v>
      </c>
      <c r="B16" s="90" t="s">
        <v>57</v>
      </c>
      <c r="C16" s="30">
        <v>9</v>
      </c>
      <c r="D16" s="91">
        <v>410211</v>
      </c>
      <c r="E16" s="31" t="s">
        <v>23</v>
      </c>
      <c r="F16" s="92" t="s">
        <v>33</v>
      </c>
    </row>
    <row r="17" spans="1:15" x14ac:dyDescent="0.2">
      <c r="A17" s="72" t="s">
        <v>23</v>
      </c>
      <c r="B17" s="90" t="s">
        <v>57</v>
      </c>
      <c r="C17" s="30">
        <v>9</v>
      </c>
      <c r="D17" s="91">
        <v>400</v>
      </c>
      <c r="E17" s="31" t="s">
        <v>23</v>
      </c>
      <c r="F17" s="93" t="s">
        <v>213</v>
      </c>
    </row>
    <row r="18" spans="1:15" ht="25.5" x14ac:dyDescent="0.2">
      <c r="A18" s="72" t="s">
        <v>23</v>
      </c>
      <c r="B18" s="90" t="s">
        <v>57</v>
      </c>
      <c r="C18" s="30">
        <v>9</v>
      </c>
      <c r="D18" s="91">
        <v>3049</v>
      </c>
      <c r="E18" s="31" t="s">
        <v>23</v>
      </c>
      <c r="F18" s="93" t="s">
        <v>41</v>
      </c>
    </row>
    <row r="19" spans="1:15" x14ac:dyDescent="0.2">
      <c r="A19" s="72" t="s">
        <v>23</v>
      </c>
      <c r="B19" s="90" t="s">
        <v>57</v>
      </c>
      <c r="C19" s="30">
        <v>9</v>
      </c>
      <c r="D19" s="91">
        <v>2646</v>
      </c>
      <c r="E19" s="31" t="s">
        <v>23</v>
      </c>
      <c r="F19" s="93" t="s">
        <v>30</v>
      </c>
    </row>
    <row r="20" spans="1:15" ht="25.5" x14ac:dyDescent="0.2">
      <c r="A20" s="72" t="s">
        <v>23</v>
      </c>
      <c r="B20" s="90" t="s">
        <v>57</v>
      </c>
      <c r="C20" s="30">
        <v>9</v>
      </c>
      <c r="D20" s="91">
        <v>2694</v>
      </c>
      <c r="E20" s="31" t="s">
        <v>23</v>
      </c>
      <c r="F20" s="93" t="s">
        <v>41</v>
      </c>
    </row>
    <row r="21" spans="1:15" x14ac:dyDescent="0.2">
      <c r="A21" s="72" t="s">
        <v>23</v>
      </c>
      <c r="B21" s="90" t="s">
        <v>57</v>
      </c>
      <c r="C21" s="30">
        <v>9</v>
      </c>
      <c r="D21" s="91">
        <v>439</v>
      </c>
      <c r="E21" s="31" t="s">
        <v>23</v>
      </c>
      <c r="F21" s="93" t="s">
        <v>214</v>
      </c>
    </row>
    <row r="22" spans="1:15" ht="25.5" x14ac:dyDescent="0.2">
      <c r="A22" s="72" t="s">
        <v>23</v>
      </c>
      <c r="B22" s="90" t="s">
        <v>57</v>
      </c>
      <c r="C22" s="30">
        <v>9</v>
      </c>
      <c r="D22" s="91">
        <v>1645</v>
      </c>
      <c r="E22" s="31" t="s">
        <v>23</v>
      </c>
      <c r="F22" s="93" t="s">
        <v>41</v>
      </c>
    </row>
    <row r="23" spans="1:15" ht="25.5" x14ac:dyDescent="0.2">
      <c r="A23" s="72" t="s">
        <v>23</v>
      </c>
      <c r="B23" s="90" t="s">
        <v>57</v>
      </c>
      <c r="C23" s="30">
        <v>9</v>
      </c>
      <c r="D23" s="91">
        <v>3342</v>
      </c>
      <c r="E23" s="31" t="s">
        <v>23</v>
      </c>
      <c r="F23" s="93" t="s">
        <v>41</v>
      </c>
    </row>
    <row r="24" spans="1:15" x14ac:dyDescent="0.2">
      <c r="A24" s="72" t="s">
        <v>23</v>
      </c>
      <c r="B24" s="90" t="s">
        <v>57</v>
      </c>
      <c r="C24" s="30">
        <v>9</v>
      </c>
      <c r="D24" s="91">
        <v>1043</v>
      </c>
      <c r="E24" s="31" t="s">
        <v>23</v>
      </c>
      <c r="F24" s="93" t="s">
        <v>213</v>
      </c>
    </row>
    <row r="25" spans="1:15" ht="25.5" x14ac:dyDescent="0.2">
      <c r="A25" s="72" t="s">
        <v>23</v>
      </c>
      <c r="B25" s="90" t="s">
        <v>57</v>
      </c>
      <c r="C25" s="30">
        <v>9</v>
      </c>
      <c r="D25" s="91">
        <v>4750</v>
      </c>
      <c r="E25" s="31" t="s">
        <v>23</v>
      </c>
      <c r="F25" s="93" t="s">
        <v>41</v>
      </c>
    </row>
    <row r="26" spans="1:15" ht="25.5" x14ac:dyDescent="0.2">
      <c r="A26" s="72" t="s">
        <v>23</v>
      </c>
      <c r="B26" s="90" t="s">
        <v>57</v>
      </c>
      <c r="C26" s="30">
        <v>9</v>
      </c>
      <c r="D26" s="91">
        <v>127134</v>
      </c>
      <c r="E26" s="31" t="s">
        <v>23</v>
      </c>
      <c r="F26" s="93" t="s">
        <v>35</v>
      </c>
    </row>
    <row r="27" spans="1:15" x14ac:dyDescent="0.2">
      <c r="A27" s="72" t="s">
        <v>23</v>
      </c>
      <c r="B27" s="90" t="s">
        <v>57</v>
      </c>
      <c r="C27" s="30">
        <v>9</v>
      </c>
      <c r="D27" s="91">
        <v>1620</v>
      </c>
      <c r="E27" s="31" t="s">
        <v>23</v>
      </c>
      <c r="F27" s="93" t="s">
        <v>212</v>
      </c>
    </row>
    <row r="28" spans="1:15" x14ac:dyDescent="0.2">
      <c r="A28" s="72" t="s">
        <v>23</v>
      </c>
      <c r="B28" s="90" t="s">
        <v>57</v>
      </c>
      <c r="C28" s="30">
        <v>9</v>
      </c>
      <c r="D28" s="91">
        <v>100</v>
      </c>
      <c r="E28" s="31" t="s">
        <v>23</v>
      </c>
      <c r="F28" s="92" t="s">
        <v>215</v>
      </c>
      <c r="H28" s="56"/>
      <c r="J28" s="57"/>
    </row>
    <row r="29" spans="1:15" x14ac:dyDescent="0.2">
      <c r="A29" s="72" t="s">
        <v>23</v>
      </c>
      <c r="B29" s="90" t="s">
        <v>57</v>
      </c>
      <c r="C29" s="30">
        <v>19</v>
      </c>
      <c r="D29" s="91">
        <v>2063</v>
      </c>
      <c r="E29" s="31" t="s">
        <v>23</v>
      </c>
      <c r="F29" s="92" t="s">
        <v>216</v>
      </c>
      <c r="H29" s="57"/>
    </row>
    <row r="30" spans="1:15" x14ac:dyDescent="0.2">
      <c r="A30" s="72" t="s">
        <v>23</v>
      </c>
      <c r="B30" s="90" t="s">
        <v>57</v>
      </c>
      <c r="C30" s="30">
        <v>9</v>
      </c>
      <c r="D30" s="91">
        <v>100</v>
      </c>
      <c r="E30" s="31" t="s">
        <v>23</v>
      </c>
      <c r="F30" s="92" t="s">
        <v>217</v>
      </c>
    </row>
    <row r="31" spans="1:15" x14ac:dyDescent="0.2">
      <c r="A31" s="45" t="s">
        <v>11</v>
      </c>
      <c r="B31" s="30" t="s">
        <v>23</v>
      </c>
      <c r="C31" s="30" t="s">
        <v>23</v>
      </c>
      <c r="D31" s="34">
        <f>SUM(D9:D30)</f>
        <v>1178897</v>
      </c>
      <c r="E31" s="31" t="s">
        <v>23</v>
      </c>
      <c r="F31" s="46" t="s">
        <v>23</v>
      </c>
    </row>
    <row r="32" spans="1:15" x14ac:dyDescent="0.2">
      <c r="A32" s="47" t="s">
        <v>23</v>
      </c>
      <c r="B32" s="30" t="s">
        <v>23</v>
      </c>
      <c r="C32" s="30" t="s">
        <v>23</v>
      </c>
      <c r="D32" s="30" t="s">
        <v>23</v>
      </c>
      <c r="E32" s="31">
        <f>SUM(D31)+D8</f>
        <v>4642112</v>
      </c>
      <c r="F32" s="46" t="s">
        <v>23</v>
      </c>
      <c r="N32" s="57"/>
      <c r="O32" s="57"/>
    </row>
    <row r="33" spans="1:15" x14ac:dyDescent="0.2">
      <c r="A33" s="45" t="s">
        <v>190</v>
      </c>
      <c r="B33" s="30" t="s">
        <v>23</v>
      </c>
      <c r="C33" s="30" t="s">
        <v>23</v>
      </c>
      <c r="D33" s="107">
        <v>131374.76</v>
      </c>
      <c r="E33" s="76" t="s">
        <v>23</v>
      </c>
      <c r="F33" s="46" t="s">
        <v>23</v>
      </c>
      <c r="N33" s="57"/>
      <c r="O33" s="57"/>
    </row>
    <row r="34" spans="1:15" x14ac:dyDescent="0.2">
      <c r="A34" s="111" t="s">
        <v>191</v>
      </c>
      <c r="B34" s="112" t="s">
        <v>57</v>
      </c>
      <c r="C34" s="30" t="s">
        <v>23</v>
      </c>
      <c r="D34" s="107">
        <v>39515.660000000003</v>
      </c>
      <c r="E34" s="76" t="s">
        <v>23</v>
      </c>
      <c r="F34" s="46" t="s">
        <v>23</v>
      </c>
      <c r="N34" s="57"/>
      <c r="O34" s="57"/>
    </row>
    <row r="35" spans="1:15" x14ac:dyDescent="0.2">
      <c r="A35" s="45" t="s">
        <v>192</v>
      </c>
      <c r="B35" s="30" t="s">
        <v>23</v>
      </c>
      <c r="C35" s="30" t="s">
        <v>23</v>
      </c>
      <c r="D35" s="107">
        <f>SUM(D34)</f>
        <v>39515.660000000003</v>
      </c>
      <c r="E35" s="76" t="s">
        <v>23</v>
      </c>
      <c r="F35" s="46" t="s">
        <v>23</v>
      </c>
      <c r="N35" s="57"/>
      <c r="O35" s="57"/>
    </row>
    <row r="36" spans="1:15" x14ac:dyDescent="0.2">
      <c r="A36" s="48" t="s">
        <v>23</v>
      </c>
      <c r="B36" s="30" t="s">
        <v>23</v>
      </c>
      <c r="C36" s="52" t="s">
        <v>23</v>
      </c>
      <c r="D36" s="52" t="s">
        <v>23</v>
      </c>
      <c r="E36" s="76">
        <f>SUM(D35)+D33</f>
        <v>170890.42</v>
      </c>
      <c r="F36" s="46" t="s">
        <v>23</v>
      </c>
      <c r="N36" s="57"/>
      <c r="O36" s="57"/>
    </row>
    <row r="37" spans="1:15" x14ac:dyDescent="0.2">
      <c r="A37" s="110" t="s">
        <v>59</v>
      </c>
      <c r="B37" s="30" t="s">
        <v>23</v>
      </c>
      <c r="C37" s="52" t="s">
        <v>23</v>
      </c>
      <c r="D37" s="105">
        <v>129144</v>
      </c>
      <c r="E37" s="31" t="s">
        <v>23</v>
      </c>
      <c r="F37" s="46" t="s">
        <v>23</v>
      </c>
    </row>
    <row r="38" spans="1:15" x14ac:dyDescent="0.2">
      <c r="A38" s="85" t="s">
        <v>60</v>
      </c>
      <c r="B38" s="112" t="s">
        <v>57</v>
      </c>
      <c r="C38" s="52" t="s">
        <v>23</v>
      </c>
      <c r="D38" s="106">
        <v>4287</v>
      </c>
      <c r="E38" s="31" t="s">
        <v>23</v>
      </c>
      <c r="F38" s="46" t="s">
        <v>32</v>
      </c>
    </row>
    <row r="39" spans="1:15" ht="38.25" x14ac:dyDescent="0.2">
      <c r="A39" s="47" t="s">
        <v>23</v>
      </c>
      <c r="B39" s="30" t="s">
        <v>57</v>
      </c>
      <c r="C39" s="30">
        <v>9</v>
      </c>
      <c r="D39" s="106">
        <v>30652</v>
      </c>
      <c r="E39" s="31" t="s">
        <v>23</v>
      </c>
      <c r="F39" s="46" t="s">
        <v>36</v>
      </c>
    </row>
    <row r="40" spans="1:15" ht="25.5" x14ac:dyDescent="0.2">
      <c r="A40" s="47" t="s">
        <v>23</v>
      </c>
      <c r="B40" s="30" t="s">
        <v>57</v>
      </c>
      <c r="C40" s="30">
        <v>9</v>
      </c>
      <c r="D40" s="106">
        <v>22717</v>
      </c>
      <c r="E40" s="31" t="s">
        <v>23</v>
      </c>
      <c r="F40" s="46" t="s">
        <v>33</v>
      </c>
    </row>
    <row r="41" spans="1:15" ht="25.5" x14ac:dyDescent="0.2">
      <c r="A41" s="47" t="s">
        <v>23</v>
      </c>
      <c r="B41" s="30" t="s">
        <v>57</v>
      </c>
      <c r="C41" s="30">
        <v>9</v>
      </c>
      <c r="D41" s="106">
        <v>193</v>
      </c>
      <c r="E41" s="31" t="s">
        <v>23</v>
      </c>
      <c r="F41" s="46" t="s">
        <v>41</v>
      </c>
    </row>
    <row r="42" spans="1:15" ht="25.5" x14ac:dyDescent="0.2">
      <c r="A42" s="47" t="s">
        <v>23</v>
      </c>
      <c r="B42" s="30" t="s">
        <v>57</v>
      </c>
      <c r="C42" s="30">
        <v>9</v>
      </c>
      <c r="D42" s="106">
        <v>153</v>
      </c>
      <c r="E42" s="31" t="s">
        <v>23</v>
      </c>
      <c r="F42" s="46" t="s">
        <v>45</v>
      </c>
    </row>
    <row r="43" spans="1:15" ht="25.5" x14ac:dyDescent="0.2">
      <c r="A43" s="47" t="s">
        <v>23</v>
      </c>
      <c r="B43" s="30" t="s">
        <v>57</v>
      </c>
      <c r="C43" s="30">
        <v>9</v>
      </c>
      <c r="D43" s="106">
        <v>183</v>
      </c>
      <c r="E43" s="31" t="s">
        <v>23</v>
      </c>
      <c r="F43" s="46" t="s">
        <v>41</v>
      </c>
    </row>
    <row r="44" spans="1:15" ht="25.5" x14ac:dyDescent="0.2">
      <c r="A44" s="47" t="s">
        <v>23</v>
      </c>
      <c r="B44" s="30" t="s">
        <v>57</v>
      </c>
      <c r="C44" s="30">
        <v>9</v>
      </c>
      <c r="D44" s="106">
        <v>192</v>
      </c>
      <c r="E44" s="31" t="s">
        <v>23</v>
      </c>
      <c r="F44" s="46" t="s">
        <v>41</v>
      </c>
    </row>
    <row r="45" spans="1:15" ht="25.5" x14ac:dyDescent="0.2">
      <c r="A45" s="47" t="s">
        <v>23</v>
      </c>
      <c r="B45" s="30" t="s">
        <v>57</v>
      </c>
      <c r="C45" s="30">
        <v>9</v>
      </c>
      <c r="D45" s="106">
        <v>164</v>
      </c>
      <c r="E45" s="31" t="s">
        <v>23</v>
      </c>
      <c r="F45" s="46" t="s">
        <v>41</v>
      </c>
    </row>
    <row r="46" spans="1:15" ht="25.5" x14ac:dyDescent="0.2">
      <c r="A46" s="47" t="s">
        <v>23</v>
      </c>
      <c r="B46" s="30" t="s">
        <v>57</v>
      </c>
      <c r="C46" s="30">
        <v>9</v>
      </c>
      <c r="D46" s="106">
        <v>183</v>
      </c>
      <c r="E46" s="31" t="s">
        <v>23</v>
      </c>
      <c r="F46" s="46" t="s">
        <v>47</v>
      </c>
    </row>
    <row r="47" spans="1:15" ht="25.5" x14ac:dyDescent="0.2">
      <c r="A47" s="47" t="s">
        <v>23</v>
      </c>
      <c r="B47" s="30" t="s">
        <v>57</v>
      </c>
      <c r="C47" s="30">
        <v>9</v>
      </c>
      <c r="D47" s="106">
        <v>174</v>
      </c>
      <c r="E47" s="31" t="s">
        <v>23</v>
      </c>
      <c r="F47" s="46" t="s">
        <v>41</v>
      </c>
    </row>
    <row r="48" spans="1:15" ht="25.5" x14ac:dyDescent="0.2">
      <c r="A48" s="47" t="s">
        <v>23</v>
      </c>
      <c r="B48" s="30" t="s">
        <v>57</v>
      </c>
      <c r="C48" s="30">
        <v>9</v>
      </c>
      <c r="D48" s="106">
        <v>202</v>
      </c>
      <c r="E48" s="31" t="s">
        <v>23</v>
      </c>
      <c r="F48" s="46" t="s">
        <v>41</v>
      </c>
    </row>
    <row r="49" spans="1:20" ht="28.5" customHeight="1" x14ac:dyDescent="0.2">
      <c r="A49" s="47" t="s">
        <v>23</v>
      </c>
      <c r="B49" s="30" t="s">
        <v>57</v>
      </c>
      <c r="C49" s="30">
        <v>9</v>
      </c>
      <c r="D49" s="106">
        <v>182</v>
      </c>
      <c r="E49" s="31" t="s">
        <v>23</v>
      </c>
      <c r="F49" s="46" t="s">
        <v>45</v>
      </c>
    </row>
    <row r="50" spans="1:20" ht="38.25" x14ac:dyDescent="0.2">
      <c r="A50" s="47" t="s">
        <v>23</v>
      </c>
      <c r="B50" s="30" t="s">
        <v>57</v>
      </c>
      <c r="C50" s="30">
        <v>9</v>
      </c>
      <c r="D50" s="106">
        <v>5460</v>
      </c>
      <c r="E50" s="31" t="s">
        <v>23</v>
      </c>
      <c r="F50" s="46" t="s">
        <v>61</v>
      </c>
    </row>
    <row r="51" spans="1:20" x14ac:dyDescent="0.2">
      <c r="A51" s="85" t="s">
        <v>62</v>
      </c>
      <c r="B51" s="30" t="s">
        <v>23</v>
      </c>
      <c r="C51" s="30" t="s">
        <v>23</v>
      </c>
      <c r="D51" s="105">
        <f>SUM(D38:D50)</f>
        <v>64742</v>
      </c>
      <c r="E51" s="31" t="s">
        <v>23</v>
      </c>
      <c r="F51" s="46" t="s">
        <v>23</v>
      </c>
    </row>
    <row r="52" spans="1:20" x14ac:dyDescent="0.2">
      <c r="A52" s="47" t="s">
        <v>23</v>
      </c>
      <c r="B52" s="30" t="s">
        <v>23</v>
      </c>
      <c r="C52" s="30" t="s">
        <v>23</v>
      </c>
      <c r="D52" s="30"/>
      <c r="E52" s="31">
        <f>SUM(D37)+D51</f>
        <v>193886</v>
      </c>
      <c r="F52" s="46" t="s">
        <v>23</v>
      </c>
    </row>
    <row r="53" spans="1:20" x14ac:dyDescent="0.2">
      <c r="A53" s="45" t="s">
        <v>24</v>
      </c>
      <c r="B53" s="30" t="s">
        <v>23</v>
      </c>
      <c r="C53" s="52" t="s">
        <v>23</v>
      </c>
      <c r="D53" s="34">
        <v>688835</v>
      </c>
      <c r="E53" s="31" t="s">
        <v>23</v>
      </c>
      <c r="F53" s="46" t="s">
        <v>23</v>
      </c>
    </row>
    <row r="54" spans="1:20" ht="25.5" x14ac:dyDescent="0.2">
      <c r="A54" s="94" t="s">
        <v>25</v>
      </c>
      <c r="B54" s="90" t="s">
        <v>57</v>
      </c>
      <c r="C54" s="30">
        <v>9</v>
      </c>
      <c r="D54" s="91">
        <v>311</v>
      </c>
      <c r="E54" s="31" t="s">
        <v>23</v>
      </c>
      <c r="F54" s="95" t="s">
        <v>47</v>
      </c>
    </row>
    <row r="55" spans="1:20" ht="25.5" x14ac:dyDescent="0.2">
      <c r="A55" s="96" t="s">
        <v>23</v>
      </c>
      <c r="B55" s="90" t="s">
        <v>57</v>
      </c>
      <c r="C55" s="30">
        <v>9</v>
      </c>
      <c r="D55" s="91">
        <v>597</v>
      </c>
      <c r="E55" s="31" t="s">
        <v>23</v>
      </c>
      <c r="F55" s="95" t="s">
        <v>45</v>
      </c>
    </row>
    <row r="56" spans="1:20" ht="25.5" x14ac:dyDescent="0.2">
      <c r="A56" s="96" t="s">
        <v>23</v>
      </c>
      <c r="B56" s="90" t="s">
        <v>57</v>
      </c>
      <c r="C56" s="30">
        <v>9</v>
      </c>
      <c r="D56" s="91">
        <v>586</v>
      </c>
      <c r="E56" s="31" t="s">
        <v>23</v>
      </c>
      <c r="F56" s="95" t="s">
        <v>42</v>
      </c>
    </row>
    <row r="57" spans="1:20" ht="25.5" x14ac:dyDescent="0.2">
      <c r="A57" s="96" t="s">
        <v>23</v>
      </c>
      <c r="B57" s="90" t="s">
        <v>57</v>
      </c>
      <c r="C57" s="30">
        <v>9</v>
      </c>
      <c r="D57" s="91">
        <v>340</v>
      </c>
      <c r="E57" s="31" t="s">
        <v>23</v>
      </c>
      <c r="F57" s="95" t="s">
        <v>41</v>
      </c>
    </row>
    <row r="58" spans="1:20" ht="25.5" x14ac:dyDescent="0.2">
      <c r="A58" s="96" t="s">
        <v>23</v>
      </c>
      <c r="B58" s="90" t="s">
        <v>57</v>
      </c>
      <c r="C58" s="30">
        <v>9</v>
      </c>
      <c r="D58" s="91">
        <v>882</v>
      </c>
      <c r="E58" s="31" t="s">
        <v>23</v>
      </c>
      <c r="F58" s="95" t="s">
        <v>41</v>
      </c>
    </row>
    <row r="59" spans="1:20" ht="25.5" x14ac:dyDescent="0.2">
      <c r="A59" s="97" t="s">
        <v>23</v>
      </c>
      <c r="B59" s="98" t="s">
        <v>57</v>
      </c>
      <c r="C59" s="99">
        <v>9</v>
      </c>
      <c r="D59" s="100">
        <v>299</v>
      </c>
      <c r="E59" s="101" t="s">
        <v>23</v>
      </c>
      <c r="F59" s="102" t="s">
        <v>42</v>
      </c>
    </row>
    <row r="60" spans="1:20" ht="25.5" x14ac:dyDescent="0.2">
      <c r="A60" s="97" t="s">
        <v>23</v>
      </c>
      <c r="B60" s="98" t="s">
        <v>57</v>
      </c>
      <c r="C60" s="99">
        <v>9</v>
      </c>
      <c r="D60" s="100">
        <v>727</v>
      </c>
      <c r="E60" s="101" t="s">
        <v>23</v>
      </c>
      <c r="F60" s="102" t="s">
        <v>41</v>
      </c>
      <c r="N60" s="57"/>
      <c r="O60" s="57"/>
      <c r="P60" s="57"/>
      <c r="Q60" s="57"/>
      <c r="R60" s="57"/>
      <c r="S60" s="57"/>
      <c r="T60" s="57"/>
    </row>
    <row r="61" spans="1:20" ht="25.5" x14ac:dyDescent="0.2">
      <c r="A61" s="97" t="s">
        <v>23</v>
      </c>
      <c r="B61" s="98" t="s">
        <v>57</v>
      </c>
      <c r="C61" s="99">
        <v>9</v>
      </c>
      <c r="D61" s="100">
        <v>22977</v>
      </c>
      <c r="E61" s="101" t="s">
        <v>23</v>
      </c>
      <c r="F61" s="102" t="s">
        <v>35</v>
      </c>
      <c r="N61" s="57"/>
      <c r="O61" s="57"/>
      <c r="P61" s="57"/>
      <c r="Q61" s="57"/>
      <c r="R61" s="57"/>
      <c r="S61" s="57"/>
      <c r="T61" s="57"/>
    </row>
    <row r="62" spans="1:20" ht="38.25" x14ac:dyDescent="0.2">
      <c r="A62" s="96" t="s">
        <v>23</v>
      </c>
      <c r="B62" s="90" t="s">
        <v>57</v>
      </c>
      <c r="C62" s="30">
        <v>9</v>
      </c>
      <c r="D62" s="55">
        <v>112548</v>
      </c>
      <c r="E62" s="31" t="s">
        <v>23</v>
      </c>
      <c r="F62" s="95" t="s">
        <v>36</v>
      </c>
      <c r="N62" s="57"/>
      <c r="O62" s="57"/>
      <c r="P62" s="57"/>
      <c r="Q62" s="57"/>
      <c r="R62" s="57"/>
      <c r="S62" s="57"/>
      <c r="T62" s="57"/>
    </row>
    <row r="63" spans="1:20" ht="25.5" x14ac:dyDescent="0.2">
      <c r="A63" s="96" t="s">
        <v>23</v>
      </c>
      <c r="B63" s="90" t="s">
        <v>57</v>
      </c>
      <c r="C63" s="30">
        <v>9</v>
      </c>
      <c r="D63" s="55">
        <v>610</v>
      </c>
      <c r="E63" s="31" t="s">
        <v>23</v>
      </c>
      <c r="F63" s="93" t="s">
        <v>43</v>
      </c>
      <c r="N63" s="57"/>
      <c r="O63" s="57"/>
      <c r="P63" s="57"/>
      <c r="Q63" s="57"/>
      <c r="R63" s="57"/>
      <c r="S63" s="57"/>
      <c r="T63" s="57"/>
    </row>
    <row r="64" spans="1:20" x14ac:dyDescent="0.2">
      <c r="A64" s="96" t="s">
        <v>23</v>
      </c>
      <c r="B64" s="90" t="s">
        <v>57</v>
      </c>
      <c r="C64" s="30">
        <v>9</v>
      </c>
      <c r="D64" s="55">
        <v>16175</v>
      </c>
      <c r="E64" s="31" t="s">
        <v>23</v>
      </c>
      <c r="F64" s="93" t="s">
        <v>32</v>
      </c>
      <c r="N64" s="57"/>
    </row>
    <row r="65" spans="1:14" ht="25.5" x14ac:dyDescent="0.2">
      <c r="A65" s="96" t="s">
        <v>23</v>
      </c>
      <c r="B65" s="90" t="s">
        <v>57</v>
      </c>
      <c r="C65" s="30">
        <v>9</v>
      </c>
      <c r="D65" s="55">
        <v>660</v>
      </c>
      <c r="E65" s="31" t="s">
        <v>23</v>
      </c>
      <c r="F65" s="93" t="s">
        <v>40</v>
      </c>
      <c r="N65" s="57"/>
    </row>
    <row r="66" spans="1:14" ht="25.5" x14ac:dyDescent="0.2">
      <c r="A66" s="96" t="s">
        <v>23</v>
      </c>
      <c r="B66" s="90" t="s">
        <v>57</v>
      </c>
      <c r="C66" s="30">
        <v>9</v>
      </c>
      <c r="D66" s="55">
        <v>84389</v>
      </c>
      <c r="E66" s="31" t="s">
        <v>23</v>
      </c>
      <c r="F66" s="92" t="s">
        <v>33</v>
      </c>
      <c r="G66" s="57"/>
      <c r="H66" s="57"/>
      <c r="I66" s="57"/>
      <c r="J66" s="57"/>
      <c r="K66" s="57"/>
      <c r="L66" s="57"/>
      <c r="M66" s="57"/>
      <c r="N66" s="57"/>
    </row>
    <row r="67" spans="1:14" x14ac:dyDescent="0.2">
      <c r="A67" s="45" t="s">
        <v>26</v>
      </c>
      <c r="B67" s="21" t="s">
        <v>23</v>
      </c>
      <c r="C67" s="21"/>
      <c r="D67" s="54">
        <f>SUM(D54:D66)</f>
        <v>241101</v>
      </c>
      <c r="E67" s="53" t="s">
        <v>23</v>
      </c>
      <c r="F67" s="119" t="s">
        <v>23</v>
      </c>
      <c r="G67" s="57"/>
      <c r="H67" s="57"/>
      <c r="I67" s="57"/>
      <c r="J67" s="57"/>
      <c r="K67" s="57"/>
      <c r="L67" s="57"/>
      <c r="M67" s="57"/>
      <c r="N67" s="57"/>
    </row>
    <row r="68" spans="1:14" x14ac:dyDescent="0.2">
      <c r="A68" s="45" t="s">
        <v>23</v>
      </c>
      <c r="B68" s="21" t="s">
        <v>23</v>
      </c>
      <c r="C68" s="21" t="s">
        <v>23</v>
      </c>
      <c r="D68" s="21" t="s">
        <v>23</v>
      </c>
      <c r="E68" s="53">
        <f>SUM(D67)+D53</f>
        <v>929936</v>
      </c>
      <c r="F68" s="119" t="s">
        <v>23</v>
      </c>
      <c r="G68" s="57"/>
      <c r="H68" s="57"/>
      <c r="I68" s="57"/>
      <c r="J68" s="57"/>
      <c r="K68" s="57"/>
      <c r="L68" s="57"/>
      <c r="M68" s="57"/>
      <c r="N68" s="57"/>
    </row>
    <row r="69" spans="1:14" x14ac:dyDescent="0.2">
      <c r="A69" s="84" t="s">
        <v>12</v>
      </c>
      <c r="B69" s="30" t="s">
        <v>23</v>
      </c>
      <c r="C69" s="30" t="s">
        <v>23</v>
      </c>
      <c r="D69" s="108">
        <v>17619</v>
      </c>
      <c r="E69" s="31" t="s">
        <v>23</v>
      </c>
      <c r="F69" s="119" t="s">
        <v>23</v>
      </c>
    </row>
    <row r="70" spans="1:14" ht="38.25" x14ac:dyDescent="0.2">
      <c r="A70" s="83" t="s">
        <v>13</v>
      </c>
      <c r="B70" s="90" t="s">
        <v>57</v>
      </c>
      <c r="C70" s="30">
        <v>9</v>
      </c>
      <c r="D70" s="109">
        <v>2491</v>
      </c>
      <c r="E70" s="31" t="s">
        <v>23</v>
      </c>
      <c r="F70" s="93" t="s">
        <v>36</v>
      </c>
    </row>
    <row r="71" spans="1:14" ht="25.5" x14ac:dyDescent="0.2">
      <c r="A71" s="96" t="s">
        <v>23</v>
      </c>
      <c r="B71" s="90" t="s">
        <v>57</v>
      </c>
      <c r="C71" s="30">
        <v>9</v>
      </c>
      <c r="D71" s="109">
        <v>545</v>
      </c>
      <c r="E71" s="31" t="s">
        <v>23</v>
      </c>
      <c r="F71" s="93" t="s">
        <v>34</v>
      </c>
    </row>
    <row r="72" spans="1:14" x14ac:dyDescent="0.2">
      <c r="A72" s="96" t="s">
        <v>23</v>
      </c>
      <c r="B72" s="90" t="s">
        <v>57</v>
      </c>
      <c r="C72" s="30">
        <v>9</v>
      </c>
      <c r="D72" s="109">
        <v>391</v>
      </c>
      <c r="E72" s="31" t="s">
        <v>23</v>
      </c>
      <c r="F72" s="93" t="s">
        <v>32</v>
      </c>
    </row>
    <row r="73" spans="1:14" ht="25.5" x14ac:dyDescent="0.2">
      <c r="A73" s="96" t="s">
        <v>23</v>
      </c>
      <c r="B73" s="90" t="s">
        <v>57</v>
      </c>
      <c r="C73" s="30">
        <v>9</v>
      </c>
      <c r="D73" s="109">
        <v>603</v>
      </c>
      <c r="E73" s="31" t="s">
        <v>23</v>
      </c>
      <c r="F73" s="93" t="s">
        <v>45</v>
      </c>
    </row>
    <row r="74" spans="1:14" ht="25.5" x14ac:dyDescent="0.2">
      <c r="A74" s="96" t="s">
        <v>23</v>
      </c>
      <c r="B74" s="90" t="s">
        <v>57</v>
      </c>
      <c r="C74" s="30">
        <v>9</v>
      </c>
      <c r="D74" s="91">
        <v>2171</v>
      </c>
      <c r="E74" s="31" t="s">
        <v>23</v>
      </c>
      <c r="F74" s="92" t="s">
        <v>33</v>
      </c>
    </row>
    <row r="75" spans="1:14" x14ac:dyDescent="0.2">
      <c r="A75" s="45" t="s">
        <v>14</v>
      </c>
      <c r="B75" s="30" t="s">
        <v>23</v>
      </c>
      <c r="C75" s="30" t="s">
        <v>23</v>
      </c>
      <c r="D75" s="73">
        <f>SUM(D70:D74)</f>
        <v>6201</v>
      </c>
      <c r="E75" s="74" t="s">
        <v>23</v>
      </c>
      <c r="F75" s="75" t="s">
        <v>23</v>
      </c>
    </row>
    <row r="76" spans="1:14" x14ac:dyDescent="0.2">
      <c r="A76" s="48" t="s">
        <v>23</v>
      </c>
      <c r="B76" s="30" t="s">
        <v>23</v>
      </c>
      <c r="C76" s="30" t="s">
        <v>23</v>
      </c>
      <c r="D76" s="30" t="s">
        <v>23</v>
      </c>
      <c r="E76" s="76">
        <f>SUM(D75)+D69</f>
        <v>23820</v>
      </c>
      <c r="F76" s="75" t="s">
        <v>23</v>
      </c>
    </row>
    <row r="77" spans="1:14" x14ac:dyDescent="0.2">
      <c r="A77" s="86" t="s">
        <v>50</v>
      </c>
      <c r="B77" s="30" t="s">
        <v>23</v>
      </c>
      <c r="C77" s="30" t="s">
        <v>23</v>
      </c>
      <c r="D77" s="105">
        <v>9304</v>
      </c>
      <c r="E77" s="76"/>
      <c r="F77" s="75" t="s">
        <v>23</v>
      </c>
    </row>
    <row r="78" spans="1:14" x14ac:dyDescent="0.2">
      <c r="A78" s="103" t="s">
        <v>51</v>
      </c>
      <c r="B78" s="112" t="s">
        <v>57</v>
      </c>
      <c r="C78" s="30">
        <v>9</v>
      </c>
      <c r="D78" s="106">
        <v>19</v>
      </c>
      <c r="E78" s="76" t="s">
        <v>23</v>
      </c>
      <c r="F78" s="77" t="s">
        <v>32</v>
      </c>
    </row>
    <row r="79" spans="1:14" ht="38.25" x14ac:dyDescent="0.2">
      <c r="A79" s="87" t="s">
        <v>23</v>
      </c>
      <c r="B79" s="112" t="s">
        <v>57</v>
      </c>
      <c r="C79" s="30">
        <v>9</v>
      </c>
      <c r="D79" s="106">
        <v>169</v>
      </c>
      <c r="E79" s="76" t="s">
        <v>23</v>
      </c>
      <c r="F79" s="104" t="s">
        <v>36</v>
      </c>
    </row>
    <row r="80" spans="1:14" x14ac:dyDescent="0.2">
      <c r="A80" s="48" t="s">
        <v>23</v>
      </c>
      <c r="B80" s="112" t="s">
        <v>57</v>
      </c>
      <c r="C80" s="30">
        <v>9</v>
      </c>
      <c r="D80" s="106">
        <v>109</v>
      </c>
      <c r="E80" s="76" t="s">
        <v>23</v>
      </c>
      <c r="F80" s="77" t="s">
        <v>33</v>
      </c>
    </row>
    <row r="81" spans="1:6" x14ac:dyDescent="0.2">
      <c r="A81" s="86" t="s">
        <v>52</v>
      </c>
      <c r="B81" s="30" t="s">
        <v>23</v>
      </c>
      <c r="C81" s="30"/>
      <c r="D81" s="105">
        <f>SUM(D78:D80)</f>
        <v>297</v>
      </c>
      <c r="E81" s="76"/>
      <c r="F81" s="116" t="s">
        <v>23</v>
      </c>
    </row>
    <row r="82" spans="1:6" x14ac:dyDescent="0.2">
      <c r="A82" s="48" t="s">
        <v>23</v>
      </c>
      <c r="B82" s="118" t="s">
        <v>23</v>
      </c>
      <c r="C82" s="52" t="s">
        <v>23</v>
      </c>
      <c r="D82" s="52" t="s">
        <v>23</v>
      </c>
      <c r="E82" s="76">
        <f>D77+D81</f>
        <v>9601</v>
      </c>
      <c r="F82" s="116" t="s">
        <v>23</v>
      </c>
    </row>
    <row r="83" spans="1:6" x14ac:dyDescent="0.2">
      <c r="A83" s="45" t="s">
        <v>37</v>
      </c>
      <c r="B83" s="30" t="s">
        <v>23</v>
      </c>
      <c r="C83" s="30" t="s">
        <v>23</v>
      </c>
      <c r="D83" s="78">
        <v>95870</v>
      </c>
      <c r="E83" s="31" t="s">
        <v>23</v>
      </c>
      <c r="F83" s="116" t="s">
        <v>23</v>
      </c>
    </row>
    <row r="84" spans="1:6" ht="38.25" x14ac:dyDescent="0.2">
      <c r="A84" s="85" t="s">
        <v>39</v>
      </c>
      <c r="B84" s="112" t="s">
        <v>57</v>
      </c>
      <c r="C84" s="30">
        <v>9</v>
      </c>
      <c r="D84" s="78">
        <v>33142</v>
      </c>
      <c r="E84" s="31" t="s">
        <v>23</v>
      </c>
      <c r="F84" s="49" t="s">
        <v>58</v>
      </c>
    </row>
    <row r="85" spans="1:6" x14ac:dyDescent="0.2">
      <c r="A85" s="113" t="s">
        <v>23</v>
      </c>
      <c r="B85" s="114" t="s">
        <v>23</v>
      </c>
      <c r="C85" s="114" t="s">
        <v>23</v>
      </c>
      <c r="D85" s="114" t="s">
        <v>23</v>
      </c>
      <c r="E85" s="31" t="s">
        <v>23</v>
      </c>
      <c r="F85" s="49" t="s">
        <v>23</v>
      </c>
    </row>
    <row r="86" spans="1:6" x14ac:dyDescent="0.2">
      <c r="A86" s="113" t="s">
        <v>23</v>
      </c>
      <c r="B86" s="114" t="s">
        <v>23</v>
      </c>
      <c r="C86" s="114" t="s">
        <v>23</v>
      </c>
      <c r="D86" s="114" t="s">
        <v>23</v>
      </c>
      <c r="E86" s="31" t="s">
        <v>23</v>
      </c>
      <c r="F86" s="49" t="s">
        <v>23</v>
      </c>
    </row>
    <row r="87" spans="1:6" x14ac:dyDescent="0.2">
      <c r="A87" s="45" t="s">
        <v>38</v>
      </c>
      <c r="B87" s="114" t="s">
        <v>23</v>
      </c>
      <c r="C87" s="30" t="s">
        <v>23</v>
      </c>
      <c r="D87" s="34">
        <f>D84</f>
        <v>33142</v>
      </c>
      <c r="E87" s="31" t="s">
        <v>23</v>
      </c>
      <c r="F87" s="49" t="s">
        <v>23</v>
      </c>
    </row>
    <row r="88" spans="1:6" x14ac:dyDescent="0.2">
      <c r="A88" s="117" t="s">
        <v>23</v>
      </c>
      <c r="B88" s="114" t="s">
        <v>23</v>
      </c>
      <c r="C88" s="68"/>
      <c r="D88" s="115" t="s">
        <v>23</v>
      </c>
      <c r="E88" s="69">
        <f>SUM(D87)+D83</f>
        <v>129012</v>
      </c>
      <c r="F88" s="49" t="s">
        <v>23</v>
      </c>
    </row>
    <row r="89" spans="1:6" x14ac:dyDescent="0.2">
      <c r="A89" s="45" t="s">
        <v>193</v>
      </c>
      <c r="B89" s="114" t="s">
        <v>23</v>
      </c>
      <c r="C89" s="30" t="s">
        <v>23</v>
      </c>
      <c r="D89" s="107">
        <v>0</v>
      </c>
      <c r="E89" s="76" t="s">
        <v>23</v>
      </c>
      <c r="F89" s="49" t="s">
        <v>23</v>
      </c>
    </row>
    <row r="90" spans="1:6" x14ac:dyDescent="0.2">
      <c r="A90" s="111" t="s">
        <v>194</v>
      </c>
      <c r="B90" s="112" t="s">
        <v>57</v>
      </c>
      <c r="C90" s="30" t="s">
        <v>23</v>
      </c>
      <c r="D90" s="107">
        <v>290000</v>
      </c>
      <c r="E90" s="76" t="s">
        <v>23</v>
      </c>
      <c r="F90" s="49" t="s">
        <v>23</v>
      </c>
    </row>
    <row r="91" spans="1:6" x14ac:dyDescent="0.2">
      <c r="A91" s="45" t="s">
        <v>195</v>
      </c>
      <c r="B91" s="30" t="s">
        <v>23</v>
      </c>
      <c r="C91" s="30" t="s">
        <v>23</v>
      </c>
      <c r="D91" s="107">
        <f>SUM(D90)</f>
        <v>290000</v>
      </c>
      <c r="E91" s="76" t="s">
        <v>23</v>
      </c>
      <c r="F91" s="75" t="s">
        <v>23</v>
      </c>
    </row>
    <row r="92" spans="1:6" x14ac:dyDescent="0.2">
      <c r="A92" s="48" t="s">
        <v>23</v>
      </c>
      <c r="B92" s="52" t="s">
        <v>23</v>
      </c>
      <c r="C92" s="52" t="s">
        <v>23</v>
      </c>
      <c r="D92" s="52" t="s">
        <v>23</v>
      </c>
      <c r="E92" s="76">
        <f>SUM(D91)+D89</f>
        <v>290000</v>
      </c>
      <c r="F92" s="75" t="s">
        <v>23</v>
      </c>
    </row>
    <row r="93" spans="1:6" ht="13.5" thickBot="1" x14ac:dyDescent="0.25">
      <c r="A93" s="60" t="s">
        <v>23</v>
      </c>
      <c r="B93" s="61" t="s">
        <v>23</v>
      </c>
      <c r="C93" s="61" t="s">
        <v>23</v>
      </c>
      <c r="D93" s="61" t="s">
        <v>23</v>
      </c>
      <c r="E93" s="62">
        <f>SUM(E9:E92)</f>
        <v>6389257.4199999999</v>
      </c>
      <c r="F93" s="63" t="s">
        <v>23</v>
      </c>
    </row>
    <row r="94" spans="1:6" x14ac:dyDescent="0.2">
      <c r="A94" s="64"/>
      <c r="B94" s="65"/>
      <c r="C94" s="65"/>
      <c r="D94" s="65"/>
      <c r="E94" s="66"/>
      <c r="F94" s="67"/>
    </row>
    <row r="95" spans="1:6" x14ac:dyDescent="0.2">
      <c r="F95" s="57"/>
    </row>
    <row r="96" spans="1:6" x14ac:dyDescent="0.2">
      <c r="F96" s="57"/>
    </row>
    <row r="97" spans="6:6" x14ac:dyDescent="0.2">
      <c r="F97" s="57"/>
    </row>
    <row r="98" spans="6:6" x14ac:dyDescent="0.2">
      <c r="F98" s="57"/>
    </row>
  </sheetData>
  <sheetProtection password="BE48" sheet="1" formatCells="0" formatColumns="0" formatRows="0" insertColumns="0" insertRows="0" insertHyperlinks="0" deleteColumns="0" deleteRows="0" sort="0" autoFilter="0" pivotTables="0"/>
  <printOptions horizontalCentered="1"/>
  <pageMargins left="0.25" right="0.25" top="0.75" bottom="0.75" header="0.3" footer="0.3"/>
  <pageSetup paperSize="9" orientation="portrait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4"/>
  <sheetViews>
    <sheetView view="pageLayout" topLeftCell="A88" zoomScaleNormal="100" workbookViewId="0">
      <selection activeCell="E109" sqref="E109"/>
    </sheetView>
  </sheetViews>
  <sheetFormatPr defaultRowHeight="14.25" x14ac:dyDescent="0.2"/>
  <cols>
    <col min="1" max="1" width="6.85546875" style="11" customWidth="1"/>
    <col min="2" max="2" width="10.140625" style="11" bestFit="1" customWidth="1"/>
    <col min="3" max="3" width="13" style="11" bestFit="1" customWidth="1"/>
    <col min="4" max="4" width="35.7109375" style="11" bestFit="1" customWidth="1"/>
    <col min="5" max="5" width="38.28515625" style="11" customWidth="1"/>
    <col min="6" max="6" width="14.28515625" style="11" bestFit="1" customWidth="1"/>
    <col min="7" max="7" width="9.140625" style="11"/>
    <col min="8" max="8" width="11.28515625" style="11" bestFit="1" customWidth="1"/>
    <col min="9" max="9" width="12.28515625" style="11" bestFit="1" customWidth="1"/>
    <col min="10" max="10" width="10.140625" style="11" bestFit="1" customWidth="1"/>
    <col min="11" max="16384" width="9.140625" style="11"/>
  </cols>
  <sheetData>
    <row r="1" spans="1:6" x14ac:dyDescent="0.2">
      <c r="A1" s="1" t="s">
        <v>4</v>
      </c>
      <c r="B1" s="1"/>
      <c r="C1" s="7"/>
      <c r="D1" s="7"/>
      <c r="E1" s="7"/>
      <c r="F1" s="7"/>
    </row>
    <row r="3" spans="1:6" x14ac:dyDescent="0.2">
      <c r="A3" s="1" t="s">
        <v>17</v>
      </c>
      <c r="B3" s="7"/>
      <c r="C3" s="7"/>
      <c r="D3" s="7"/>
      <c r="F3" s="7"/>
    </row>
    <row r="4" spans="1:6" x14ac:dyDescent="0.2">
      <c r="A4" s="7"/>
      <c r="B4" s="1"/>
      <c r="C4" s="7"/>
      <c r="D4" s="7"/>
      <c r="E4" s="7"/>
      <c r="F4" s="7"/>
    </row>
    <row r="5" spans="1:6" x14ac:dyDescent="0.2">
      <c r="A5" s="142" t="s">
        <v>53</v>
      </c>
      <c r="B5" s="142"/>
      <c r="C5" s="142"/>
      <c r="F5" s="7"/>
    </row>
    <row r="6" spans="1:6" ht="15" thickBot="1" x14ac:dyDescent="0.25">
      <c r="A6" s="7"/>
      <c r="B6" s="7"/>
      <c r="C6" s="7"/>
      <c r="D6" s="7"/>
      <c r="E6" s="7"/>
      <c r="F6" s="7"/>
    </row>
    <row r="7" spans="1:6" ht="51" x14ac:dyDescent="0.2">
      <c r="A7" s="25" t="s">
        <v>0</v>
      </c>
      <c r="B7" s="26" t="s">
        <v>1</v>
      </c>
      <c r="C7" s="27" t="s">
        <v>2</v>
      </c>
      <c r="D7" s="26" t="s">
        <v>15</v>
      </c>
      <c r="E7" s="26" t="s">
        <v>29</v>
      </c>
      <c r="F7" s="28" t="s">
        <v>16</v>
      </c>
    </row>
    <row r="8" spans="1:6" x14ac:dyDescent="0.2">
      <c r="A8" s="130">
        <v>1</v>
      </c>
      <c r="B8" s="127" t="s">
        <v>63</v>
      </c>
      <c r="C8" s="128">
        <v>406</v>
      </c>
      <c r="D8" s="127" t="s">
        <v>64</v>
      </c>
      <c r="E8" s="127" t="s">
        <v>65</v>
      </c>
      <c r="F8" s="131">
        <v>1352.44</v>
      </c>
    </row>
    <row r="9" spans="1:6" x14ac:dyDescent="0.2">
      <c r="A9" s="80">
        <v>2</v>
      </c>
      <c r="B9" s="129" t="s">
        <v>63</v>
      </c>
      <c r="C9" s="30">
        <v>407</v>
      </c>
      <c r="D9" s="81" t="s">
        <v>66</v>
      </c>
      <c r="E9" s="81" t="s">
        <v>67</v>
      </c>
      <c r="F9" s="51">
        <v>2285.13</v>
      </c>
    </row>
    <row r="10" spans="1:6" x14ac:dyDescent="0.2">
      <c r="A10" s="130">
        <v>3</v>
      </c>
      <c r="B10" s="129" t="s">
        <v>63</v>
      </c>
      <c r="C10" s="30">
        <v>408</v>
      </c>
      <c r="D10" s="81" t="s">
        <v>68</v>
      </c>
      <c r="E10" s="81" t="s">
        <v>70</v>
      </c>
      <c r="F10" s="51">
        <v>150</v>
      </c>
    </row>
    <row r="11" spans="1:6" x14ac:dyDescent="0.2">
      <c r="A11" s="80">
        <v>4</v>
      </c>
      <c r="B11" s="79" t="s">
        <v>63</v>
      </c>
      <c r="C11" s="30">
        <v>409</v>
      </c>
      <c r="D11" s="81" t="s">
        <v>71</v>
      </c>
      <c r="E11" s="81" t="s">
        <v>69</v>
      </c>
      <c r="F11" s="51">
        <v>10000</v>
      </c>
    </row>
    <row r="12" spans="1:6" x14ac:dyDescent="0.2">
      <c r="A12" s="130">
        <v>5</v>
      </c>
      <c r="B12" s="79" t="s">
        <v>63</v>
      </c>
      <c r="C12" s="30">
        <v>410</v>
      </c>
      <c r="D12" s="81" t="s">
        <v>72</v>
      </c>
      <c r="E12" s="81" t="s">
        <v>73</v>
      </c>
      <c r="F12" s="51">
        <v>1149</v>
      </c>
    </row>
    <row r="13" spans="1:6" x14ac:dyDescent="0.2">
      <c r="A13" s="80">
        <v>6</v>
      </c>
      <c r="B13" s="79" t="s">
        <v>196</v>
      </c>
      <c r="C13" s="30">
        <v>82</v>
      </c>
      <c r="D13" s="81" t="s">
        <v>204</v>
      </c>
      <c r="E13" s="81" t="s">
        <v>205</v>
      </c>
      <c r="F13" s="51">
        <v>-27.74</v>
      </c>
    </row>
    <row r="14" spans="1:6" x14ac:dyDescent="0.2">
      <c r="A14" s="130">
        <v>7</v>
      </c>
      <c r="B14" s="79" t="s">
        <v>74</v>
      </c>
      <c r="C14" s="30">
        <v>415</v>
      </c>
      <c r="D14" s="81" t="s">
        <v>75</v>
      </c>
      <c r="E14" s="81" t="s">
        <v>76</v>
      </c>
      <c r="F14" s="51">
        <v>7343.41</v>
      </c>
    </row>
    <row r="15" spans="1:6" x14ac:dyDescent="0.2">
      <c r="A15" s="80">
        <v>8</v>
      </c>
      <c r="B15" s="79" t="s">
        <v>74</v>
      </c>
      <c r="C15" s="30">
        <v>416</v>
      </c>
      <c r="D15" s="81" t="s">
        <v>77</v>
      </c>
      <c r="E15" s="81" t="s">
        <v>78</v>
      </c>
      <c r="F15" s="51">
        <v>138.04</v>
      </c>
    </row>
    <row r="16" spans="1:6" x14ac:dyDescent="0.2">
      <c r="A16" s="130">
        <v>9</v>
      </c>
      <c r="B16" s="79" t="s">
        <v>74</v>
      </c>
      <c r="C16" s="30">
        <v>417</v>
      </c>
      <c r="D16" s="81" t="s">
        <v>79</v>
      </c>
      <c r="E16" s="81" t="s">
        <v>80</v>
      </c>
      <c r="F16" s="51">
        <v>4443.28</v>
      </c>
    </row>
    <row r="17" spans="1:6" x14ac:dyDescent="0.2">
      <c r="A17" s="80">
        <v>10</v>
      </c>
      <c r="B17" s="79" t="s">
        <v>74</v>
      </c>
      <c r="C17" s="30">
        <v>418</v>
      </c>
      <c r="D17" s="81" t="s">
        <v>79</v>
      </c>
      <c r="E17" s="81" t="s">
        <v>80</v>
      </c>
      <c r="F17" s="51">
        <v>1390.86</v>
      </c>
    </row>
    <row r="18" spans="1:6" x14ac:dyDescent="0.2">
      <c r="A18" s="130">
        <v>11</v>
      </c>
      <c r="B18" s="79" t="s">
        <v>74</v>
      </c>
      <c r="C18" s="30">
        <v>419</v>
      </c>
      <c r="D18" s="81" t="s">
        <v>79</v>
      </c>
      <c r="E18" s="81" t="s">
        <v>80</v>
      </c>
      <c r="F18" s="50">
        <v>1166.98</v>
      </c>
    </row>
    <row r="19" spans="1:6" x14ac:dyDescent="0.2">
      <c r="A19" s="80">
        <v>12</v>
      </c>
      <c r="B19" s="79" t="s">
        <v>74</v>
      </c>
      <c r="C19" s="30">
        <v>420</v>
      </c>
      <c r="D19" s="81" t="s">
        <v>79</v>
      </c>
      <c r="E19" s="82" t="s">
        <v>80</v>
      </c>
      <c r="F19" s="50">
        <v>2810.22</v>
      </c>
    </row>
    <row r="20" spans="1:6" x14ac:dyDescent="0.2">
      <c r="A20" s="130">
        <v>13</v>
      </c>
      <c r="B20" s="79" t="s">
        <v>74</v>
      </c>
      <c r="C20" s="30">
        <v>422</v>
      </c>
      <c r="D20" s="81" t="s">
        <v>83</v>
      </c>
      <c r="E20" s="81" t="s">
        <v>84</v>
      </c>
      <c r="F20" s="50">
        <v>9013.3700000000008</v>
      </c>
    </row>
    <row r="21" spans="1:6" x14ac:dyDescent="0.2">
      <c r="A21" s="80">
        <v>14</v>
      </c>
      <c r="B21" s="79" t="s">
        <v>74</v>
      </c>
      <c r="C21" s="30">
        <v>423</v>
      </c>
      <c r="D21" s="81" t="s">
        <v>85</v>
      </c>
      <c r="E21" s="82" t="s">
        <v>86</v>
      </c>
      <c r="F21" s="50">
        <v>1071</v>
      </c>
    </row>
    <row r="22" spans="1:6" x14ac:dyDescent="0.2">
      <c r="A22" s="130">
        <v>15</v>
      </c>
      <c r="B22" s="79" t="s">
        <v>74</v>
      </c>
      <c r="C22" s="30">
        <v>424</v>
      </c>
      <c r="D22" s="81" t="s">
        <v>87</v>
      </c>
      <c r="E22" s="82" t="s">
        <v>88</v>
      </c>
      <c r="F22" s="50">
        <v>5593</v>
      </c>
    </row>
    <row r="23" spans="1:6" x14ac:dyDescent="0.2">
      <c r="A23" s="80">
        <v>16</v>
      </c>
      <c r="B23" s="79" t="s">
        <v>74</v>
      </c>
      <c r="C23" s="30">
        <v>425</v>
      </c>
      <c r="D23" s="81" t="s">
        <v>89</v>
      </c>
      <c r="E23" s="82" t="s">
        <v>90</v>
      </c>
      <c r="F23" s="50">
        <v>773.5</v>
      </c>
    </row>
    <row r="24" spans="1:6" x14ac:dyDescent="0.2">
      <c r="A24" s="130">
        <v>17</v>
      </c>
      <c r="B24" s="79" t="s">
        <v>74</v>
      </c>
      <c r="C24" s="30">
        <v>426</v>
      </c>
      <c r="D24" s="81" t="s">
        <v>91</v>
      </c>
      <c r="E24" s="82" t="s">
        <v>92</v>
      </c>
      <c r="F24" s="50">
        <v>5950</v>
      </c>
    </row>
    <row r="25" spans="1:6" x14ac:dyDescent="0.2">
      <c r="A25" s="80">
        <v>18</v>
      </c>
      <c r="B25" s="79" t="s">
        <v>74</v>
      </c>
      <c r="C25" s="30">
        <v>427</v>
      </c>
      <c r="D25" s="81" t="s">
        <v>91</v>
      </c>
      <c r="E25" s="82" t="s">
        <v>93</v>
      </c>
      <c r="F25" s="50">
        <v>23992.5</v>
      </c>
    </row>
    <row r="26" spans="1:6" x14ac:dyDescent="0.2">
      <c r="A26" s="130">
        <v>19</v>
      </c>
      <c r="B26" s="79" t="s">
        <v>74</v>
      </c>
      <c r="C26" s="30">
        <v>421</v>
      </c>
      <c r="D26" s="81" t="s">
        <v>81</v>
      </c>
      <c r="E26" s="82" t="s">
        <v>201</v>
      </c>
      <c r="F26" s="50">
        <v>6685</v>
      </c>
    </row>
    <row r="27" spans="1:6" x14ac:dyDescent="0.2">
      <c r="A27" s="80">
        <v>20</v>
      </c>
      <c r="B27" s="79" t="s">
        <v>74</v>
      </c>
      <c r="C27" s="30">
        <v>20</v>
      </c>
      <c r="D27" s="81" t="s">
        <v>202</v>
      </c>
      <c r="E27" s="82" t="s">
        <v>203</v>
      </c>
      <c r="F27" s="50">
        <v>500</v>
      </c>
    </row>
    <row r="28" spans="1:6" x14ac:dyDescent="0.2">
      <c r="A28" s="130">
        <v>21</v>
      </c>
      <c r="B28" s="79" t="s">
        <v>74</v>
      </c>
      <c r="C28" s="30">
        <v>21</v>
      </c>
      <c r="D28" s="81" t="s">
        <v>202</v>
      </c>
      <c r="E28" s="82" t="s">
        <v>203</v>
      </c>
      <c r="F28" s="50">
        <v>800</v>
      </c>
    </row>
    <row r="29" spans="1:6" x14ac:dyDescent="0.2">
      <c r="A29" s="80">
        <v>22</v>
      </c>
      <c r="B29" s="79" t="s">
        <v>94</v>
      </c>
      <c r="C29" s="30">
        <v>22</v>
      </c>
      <c r="D29" s="81" t="s">
        <v>202</v>
      </c>
      <c r="E29" s="82" t="s">
        <v>203</v>
      </c>
      <c r="F29" s="50">
        <v>550</v>
      </c>
    </row>
    <row r="30" spans="1:6" x14ac:dyDescent="0.2">
      <c r="A30" s="130">
        <v>23</v>
      </c>
      <c r="B30" s="79" t="s">
        <v>94</v>
      </c>
      <c r="C30" s="30">
        <v>486</v>
      </c>
      <c r="D30" s="81" t="s">
        <v>79</v>
      </c>
      <c r="E30" s="82" t="s">
        <v>80</v>
      </c>
      <c r="F30" s="50">
        <v>3237.28</v>
      </c>
    </row>
    <row r="31" spans="1:6" x14ac:dyDescent="0.2">
      <c r="A31" s="80">
        <v>24</v>
      </c>
      <c r="B31" s="79" t="s">
        <v>94</v>
      </c>
      <c r="C31" s="30">
        <v>487</v>
      </c>
      <c r="D31" s="81" t="s">
        <v>79</v>
      </c>
      <c r="E31" s="81" t="s">
        <v>80</v>
      </c>
      <c r="F31" s="50">
        <v>2451.64</v>
      </c>
    </row>
    <row r="32" spans="1:6" x14ac:dyDescent="0.2">
      <c r="A32" s="130">
        <v>25</v>
      </c>
      <c r="B32" s="79" t="s">
        <v>94</v>
      </c>
      <c r="C32" s="30">
        <v>488</v>
      </c>
      <c r="D32" s="81" t="s">
        <v>95</v>
      </c>
      <c r="E32" s="82" t="s">
        <v>96</v>
      </c>
      <c r="F32" s="50">
        <v>6489.58</v>
      </c>
    </row>
    <row r="33" spans="1:7" x14ac:dyDescent="0.2">
      <c r="A33" s="80">
        <v>26</v>
      </c>
      <c r="B33" s="79" t="s">
        <v>94</v>
      </c>
      <c r="C33" s="30">
        <v>489</v>
      </c>
      <c r="D33" s="81" t="s">
        <v>97</v>
      </c>
      <c r="E33" s="82" t="s">
        <v>98</v>
      </c>
      <c r="F33" s="50">
        <v>770.56</v>
      </c>
    </row>
    <row r="34" spans="1:7" x14ac:dyDescent="0.2">
      <c r="A34" s="130">
        <v>27</v>
      </c>
      <c r="B34" s="79" t="s">
        <v>94</v>
      </c>
      <c r="C34" s="30">
        <v>85</v>
      </c>
      <c r="D34" s="81" t="s">
        <v>204</v>
      </c>
      <c r="E34" s="82" t="s">
        <v>205</v>
      </c>
      <c r="F34" s="50">
        <v>-135.22999999999999</v>
      </c>
    </row>
    <row r="35" spans="1:7" x14ac:dyDescent="0.2">
      <c r="A35" s="80">
        <v>28</v>
      </c>
      <c r="B35" s="79" t="s">
        <v>99</v>
      </c>
      <c r="C35" s="30">
        <v>494</v>
      </c>
      <c r="D35" s="81" t="s">
        <v>100</v>
      </c>
      <c r="E35" s="82" t="s">
        <v>101</v>
      </c>
      <c r="F35" s="50">
        <v>670</v>
      </c>
    </row>
    <row r="36" spans="1:7" x14ac:dyDescent="0.2">
      <c r="A36" s="130">
        <v>29</v>
      </c>
      <c r="B36" s="79" t="s">
        <v>99</v>
      </c>
      <c r="C36" s="30">
        <v>495</v>
      </c>
      <c r="D36" s="81" t="s">
        <v>102</v>
      </c>
      <c r="E36" s="82" t="s">
        <v>103</v>
      </c>
      <c r="F36" s="50">
        <v>149</v>
      </c>
    </row>
    <row r="37" spans="1:7" x14ac:dyDescent="0.2">
      <c r="A37" s="80">
        <v>30</v>
      </c>
      <c r="B37" s="79" t="s">
        <v>99</v>
      </c>
      <c r="C37" s="30">
        <v>496</v>
      </c>
      <c r="D37" s="81" t="s">
        <v>102</v>
      </c>
      <c r="E37" s="82" t="s">
        <v>104</v>
      </c>
      <c r="F37" s="50">
        <v>15</v>
      </c>
      <c r="G37" s="24"/>
    </row>
    <row r="38" spans="1:7" x14ac:dyDescent="0.2">
      <c r="A38" s="130">
        <v>31</v>
      </c>
      <c r="B38" s="79" t="s">
        <v>99</v>
      </c>
      <c r="C38" s="30">
        <v>497</v>
      </c>
      <c r="D38" s="81" t="s">
        <v>105</v>
      </c>
      <c r="E38" s="82" t="s">
        <v>106</v>
      </c>
      <c r="F38" s="50">
        <v>11250</v>
      </c>
      <c r="G38" s="24"/>
    </row>
    <row r="39" spans="1:7" x14ac:dyDescent="0.2">
      <c r="A39" s="80">
        <v>32</v>
      </c>
      <c r="B39" s="79" t="s">
        <v>99</v>
      </c>
      <c r="C39" s="30">
        <v>23</v>
      </c>
      <c r="D39" s="81" t="s">
        <v>202</v>
      </c>
      <c r="E39" s="82" t="s">
        <v>203</v>
      </c>
      <c r="F39" s="50">
        <v>105</v>
      </c>
      <c r="G39" s="24"/>
    </row>
    <row r="40" spans="1:7" x14ac:dyDescent="0.2">
      <c r="A40" s="130">
        <v>33</v>
      </c>
      <c r="B40" s="79" t="s">
        <v>99</v>
      </c>
      <c r="C40" s="30">
        <v>498</v>
      </c>
      <c r="D40" s="81" t="s">
        <v>105</v>
      </c>
      <c r="E40" s="82" t="s">
        <v>107</v>
      </c>
      <c r="F40" s="50">
        <v>20.88</v>
      </c>
    </row>
    <row r="41" spans="1:7" x14ac:dyDescent="0.2">
      <c r="A41" s="80">
        <v>34</v>
      </c>
      <c r="B41" s="79" t="s">
        <v>108</v>
      </c>
      <c r="C41" s="88">
        <v>499</v>
      </c>
      <c r="D41" s="81" t="s">
        <v>109</v>
      </c>
      <c r="E41" s="82" t="s">
        <v>110</v>
      </c>
      <c r="F41" s="50">
        <v>3064.07</v>
      </c>
    </row>
    <row r="42" spans="1:7" x14ac:dyDescent="0.2">
      <c r="A42" s="130">
        <v>35</v>
      </c>
      <c r="B42" s="79" t="s">
        <v>111</v>
      </c>
      <c r="C42" s="88">
        <v>503</v>
      </c>
      <c r="D42" s="81" t="s">
        <v>112</v>
      </c>
      <c r="E42" s="82" t="s">
        <v>80</v>
      </c>
      <c r="F42" s="50">
        <v>3490.11</v>
      </c>
    </row>
    <row r="43" spans="1:7" x14ac:dyDescent="0.2">
      <c r="A43" s="80">
        <v>36</v>
      </c>
      <c r="B43" s="79" t="s">
        <v>111</v>
      </c>
      <c r="C43" s="88">
        <v>504</v>
      </c>
      <c r="D43" s="81" t="s">
        <v>113</v>
      </c>
      <c r="E43" s="82" t="s">
        <v>114</v>
      </c>
      <c r="F43" s="50">
        <v>2399.98</v>
      </c>
    </row>
    <row r="44" spans="1:7" x14ac:dyDescent="0.2">
      <c r="A44" s="130">
        <v>37</v>
      </c>
      <c r="B44" s="79" t="s">
        <v>111</v>
      </c>
      <c r="C44" s="88">
        <v>505</v>
      </c>
      <c r="D44" s="81" t="s">
        <v>115</v>
      </c>
      <c r="E44" s="82" t="s">
        <v>116</v>
      </c>
      <c r="F44" s="50">
        <v>14431.36</v>
      </c>
    </row>
    <row r="45" spans="1:7" x14ac:dyDescent="0.2">
      <c r="A45" s="80">
        <v>38</v>
      </c>
      <c r="B45" s="79" t="s">
        <v>111</v>
      </c>
      <c r="C45" s="88">
        <v>506</v>
      </c>
      <c r="D45" s="81" t="s">
        <v>117</v>
      </c>
      <c r="E45" s="82" t="s">
        <v>118</v>
      </c>
      <c r="F45" s="50">
        <v>10800</v>
      </c>
    </row>
    <row r="46" spans="1:7" x14ac:dyDescent="0.2">
      <c r="A46" s="130">
        <v>39</v>
      </c>
      <c r="B46" s="79" t="s">
        <v>111</v>
      </c>
      <c r="C46" s="88">
        <v>507</v>
      </c>
      <c r="D46" s="81" t="s">
        <v>119</v>
      </c>
      <c r="E46" s="82" t="s">
        <v>218</v>
      </c>
      <c r="F46" s="51">
        <v>258</v>
      </c>
    </row>
    <row r="47" spans="1:7" x14ac:dyDescent="0.2">
      <c r="A47" s="80">
        <v>40</v>
      </c>
      <c r="B47" s="79" t="s">
        <v>111</v>
      </c>
      <c r="C47" s="88">
        <v>508</v>
      </c>
      <c r="D47" s="81" t="s">
        <v>120</v>
      </c>
      <c r="E47" s="82" t="s">
        <v>121</v>
      </c>
      <c r="F47" s="51">
        <v>15300</v>
      </c>
    </row>
    <row r="48" spans="1:7" x14ac:dyDescent="0.2">
      <c r="A48" s="130">
        <v>41</v>
      </c>
      <c r="B48" s="79" t="s">
        <v>111</v>
      </c>
      <c r="C48" s="88">
        <v>509</v>
      </c>
      <c r="D48" s="81" t="s">
        <v>81</v>
      </c>
      <c r="E48" s="82" t="s">
        <v>122</v>
      </c>
      <c r="F48" s="50">
        <v>1752</v>
      </c>
    </row>
    <row r="49" spans="1:6" x14ac:dyDescent="0.2">
      <c r="A49" s="80">
        <v>42</v>
      </c>
      <c r="B49" s="79" t="s">
        <v>111</v>
      </c>
      <c r="C49" s="88">
        <v>510</v>
      </c>
      <c r="D49" s="81" t="s">
        <v>81</v>
      </c>
      <c r="E49" s="82" t="s">
        <v>123</v>
      </c>
      <c r="F49" s="50">
        <v>1899</v>
      </c>
    </row>
    <row r="50" spans="1:6" x14ac:dyDescent="0.2">
      <c r="A50" s="130">
        <v>43</v>
      </c>
      <c r="B50" s="79" t="s">
        <v>111</v>
      </c>
      <c r="C50" s="88">
        <v>511</v>
      </c>
      <c r="D50" s="81" t="s">
        <v>124</v>
      </c>
      <c r="E50" s="82" t="s">
        <v>125</v>
      </c>
      <c r="F50" s="50">
        <v>1175</v>
      </c>
    </row>
    <row r="51" spans="1:6" x14ac:dyDescent="0.2">
      <c r="A51" s="80">
        <v>44</v>
      </c>
      <c r="B51" s="79" t="s">
        <v>111</v>
      </c>
      <c r="C51" s="88">
        <v>512</v>
      </c>
      <c r="D51" s="81" t="s">
        <v>126</v>
      </c>
      <c r="E51" s="82" t="s">
        <v>127</v>
      </c>
      <c r="F51" s="50">
        <v>101.29</v>
      </c>
    </row>
    <row r="52" spans="1:6" x14ac:dyDescent="0.2">
      <c r="A52" s="130">
        <v>45</v>
      </c>
      <c r="B52" s="79" t="s">
        <v>111</v>
      </c>
      <c r="C52" s="88">
        <v>513</v>
      </c>
      <c r="D52" s="81" t="s">
        <v>128</v>
      </c>
      <c r="E52" s="82" t="s">
        <v>129</v>
      </c>
      <c r="F52" s="50">
        <v>16244.05</v>
      </c>
    </row>
    <row r="53" spans="1:6" x14ac:dyDescent="0.2">
      <c r="A53" s="80">
        <v>46</v>
      </c>
      <c r="B53" s="79" t="s">
        <v>111</v>
      </c>
      <c r="C53" s="88">
        <v>24</v>
      </c>
      <c r="D53" s="81" t="s">
        <v>202</v>
      </c>
      <c r="E53" s="82" t="s">
        <v>203</v>
      </c>
      <c r="F53" s="50">
        <v>2457</v>
      </c>
    </row>
    <row r="54" spans="1:6" x14ac:dyDescent="0.2">
      <c r="A54" s="130">
        <v>47</v>
      </c>
      <c r="B54" s="79" t="s">
        <v>111</v>
      </c>
      <c r="C54" s="88">
        <v>90</v>
      </c>
      <c r="D54" s="81" t="s">
        <v>204</v>
      </c>
      <c r="E54" s="82" t="s">
        <v>205</v>
      </c>
      <c r="F54" s="50">
        <v>-152.66999999999999</v>
      </c>
    </row>
    <row r="55" spans="1:6" x14ac:dyDescent="0.2">
      <c r="A55" s="80">
        <v>48</v>
      </c>
      <c r="B55" s="79" t="s">
        <v>130</v>
      </c>
      <c r="C55" s="88">
        <v>25</v>
      </c>
      <c r="D55" s="81" t="s">
        <v>202</v>
      </c>
      <c r="E55" s="82" t="s">
        <v>203</v>
      </c>
      <c r="F55" s="50">
        <v>430</v>
      </c>
    </row>
    <row r="56" spans="1:6" x14ac:dyDescent="0.2">
      <c r="A56" s="130">
        <v>49</v>
      </c>
      <c r="B56" s="79" t="s">
        <v>131</v>
      </c>
      <c r="C56" s="88">
        <v>26</v>
      </c>
      <c r="D56" s="81" t="s">
        <v>202</v>
      </c>
      <c r="E56" s="82" t="s">
        <v>203</v>
      </c>
      <c r="F56" s="50">
        <v>450</v>
      </c>
    </row>
    <row r="57" spans="1:6" x14ac:dyDescent="0.2">
      <c r="A57" s="80">
        <v>50</v>
      </c>
      <c r="B57" s="79" t="s">
        <v>131</v>
      </c>
      <c r="C57" s="88">
        <v>520</v>
      </c>
      <c r="D57" s="81" t="s">
        <v>132</v>
      </c>
      <c r="E57" s="82" t="s">
        <v>133</v>
      </c>
      <c r="F57" s="50">
        <v>4500</v>
      </c>
    </row>
    <row r="58" spans="1:6" x14ac:dyDescent="0.2">
      <c r="A58" s="130">
        <v>51</v>
      </c>
      <c r="B58" s="79" t="s">
        <v>131</v>
      </c>
      <c r="C58" s="88">
        <v>521</v>
      </c>
      <c r="D58" s="81" t="s">
        <v>134</v>
      </c>
      <c r="E58" s="82" t="s">
        <v>135</v>
      </c>
      <c r="F58" s="51">
        <v>1494</v>
      </c>
    </row>
    <row r="59" spans="1:6" x14ac:dyDescent="0.2">
      <c r="A59" s="80">
        <v>52</v>
      </c>
      <c r="B59" s="79" t="s">
        <v>207</v>
      </c>
      <c r="C59" s="88">
        <v>94</v>
      </c>
      <c r="D59" s="81" t="s">
        <v>204</v>
      </c>
      <c r="E59" s="82" t="s">
        <v>205</v>
      </c>
      <c r="F59" s="51">
        <v>-4.07</v>
      </c>
    </row>
    <row r="60" spans="1:6" x14ac:dyDescent="0.2">
      <c r="A60" s="130">
        <v>53</v>
      </c>
      <c r="B60" s="79" t="s">
        <v>207</v>
      </c>
      <c r="C60" s="88">
        <v>95</v>
      </c>
      <c r="D60" s="81" t="s">
        <v>204</v>
      </c>
      <c r="E60" s="82" t="s">
        <v>205</v>
      </c>
      <c r="F60" s="51">
        <v>-4.07</v>
      </c>
    </row>
    <row r="61" spans="1:6" x14ac:dyDescent="0.2">
      <c r="A61" s="80">
        <v>54</v>
      </c>
      <c r="B61" s="79" t="s">
        <v>207</v>
      </c>
      <c r="C61" s="88">
        <v>93</v>
      </c>
      <c r="D61" s="81" t="s">
        <v>204</v>
      </c>
      <c r="E61" s="82" t="s">
        <v>205</v>
      </c>
      <c r="F61" s="51">
        <v>-114.48</v>
      </c>
    </row>
    <row r="62" spans="1:6" x14ac:dyDescent="0.2">
      <c r="A62" s="130">
        <v>55</v>
      </c>
      <c r="B62" s="79" t="s">
        <v>136</v>
      </c>
      <c r="C62" s="88">
        <v>528</v>
      </c>
      <c r="D62" s="81" t="s">
        <v>137</v>
      </c>
      <c r="E62" s="82" t="s">
        <v>138</v>
      </c>
      <c r="F62" s="50">
        <v>413.33</v>
      </c>
    </row>
    <row r="63" spans="1:6" x14ac:dyDescent="0.2">
      <c r="A63" s="80">
        <v>56</v>
      </c>
      <c r="B63" s="79" t="s">
        <v>136</v>
      </c>
      <c r="C63" s="88">
        <v>529</v>
      </c>
      <c r="D63" s="81" t="s">
        <v>139</v>
      </c>
      <c r="E63" s="82" t="s">
        <v>140</v>
      </c>
      <c r="F63" s="50">
        <v>39.270000000000003</v>
      </c>
    </row>
    <row r="64" spans="1:6" x14ac:dyDescent="0.2">
      <c r="A64" s="130">
        <v>57</v>
      </c>
      <c r="B64" s="79" t="s">
        <v>136</v>
      </c>
      <c r="C64" s="88">
        <v>530</v>
      </c>
      <c r="D64" s="81" t="s">
        <v>95</v>
      </c>
      <c r="E64" s="81" t="s">
        <v>141</v>
      </c>
      <c r="F64" s="51">
        <v>394.66</v>
      </c>
    </row>
    <row r="65" spans="1:6" x14ac:dyDescent="0.2">
      <c r="A65" s="80">
        <v>58</v>
      </c>
      <c r="B65" s="79" t="s">
        <v>136</v>
      </c>
      <c r="C65" s="88">
        <v>531</v>
      </c>
      <c r="D65" s="81" t="s">
        <v>142</v>
      </c>
      <c r="E65" s="82" t="s">
        <v>143</v>
      </c>
      <c r="F65" s="50">
        <v>1699.99</v>
      </c>
    </row>
    <row r="66" spans="1:6" x14ac:dyDescent="0.2">
      <c r="A66" s="130">
        <v>59</v>
      </c>
      <c r="B66" s="79" t="s">
        <v>136</v>
      </c>
      <c r="C66" s="88">
        <v>532</v>
      </c>
      <c r="D66" s="81" t="s">
        <v>144</v>
      </c>
      <c r="E66" s="82" t="s">
        <v>145</v>
      </c>
      <c r="F66" s="50">
        <v>20370.849999999999</v>
      </c>
    </row>
    <row r="67" spans="1:6" x14ac:dyDescent="0.2">
      <c r="A67" s="80">
        <v>60</v>
      </c>
      <c r="B67" s="79" t="s">
        <v>136</v>
      </c>
      <c r="C67" s="88">
        <v>98</v>
      </c>
      <c r="D67" s="81" t="s">
        <v>204</v>
      </c>
      <c r="E67" s="82" t="s">
        <v>205</v>
      </c>
      <c r="F67" s="50">
        <v>-66.14</v>
      </c>
    </row>
    <row r="68" spans="1:6" x14ac:dyDescent="0.2">
      <c r="A68" s="130">
        <v>61</v>
      </c>
      <c r="B68" s="79" t="s">
        <v>136</v>
      </c>
      <c r="C68" s="88">
        <v>533</v>
      </c>
      <c r="D68" s="81" t="s">
        <v>146</v>
      </c>
      <c r="E68" s="82" t="s">
        <v>147</v>
      </c>
      <c r="F68" s="50">
        <v>600</v>
      </c>
    </row>
    <row r="69" spans="1:6" x14ac:dyDescent="0.2">
      <c r="A69" s="80">
        <v>62</v>
      </c>
      <c r="B69" s="79" t="s">
        <v>148</v>
      </c>
      <c r="C69" s="88">
        <v>534</v>
      </c>
      <c r="D69" s="81" t="s">
        <v>142</v>
      </c>
      <c r="E69" s="82" t="s">
        <v>151</v>
      </c>
      <c r="F69" s="50">
        <v>979.98</v>
      </c>
    </row>
    <row r="70" spans="1:6" x14ac:dyDescent="0.2">
      <c r="A70" s="130">
        <v>63</v>
      </c>
      <c r="B70" s="79" t="s">
        <v>148</v>
      </c>
      <c r="C70" s="88">
        <v>535</v>
      </c>
      <c r="D70" s="81" t="s">
        <v>149</v>
      </c>
      <c r="E70" s="82" t="s">
        <v>152</v>
      </c>
      <c r="F70" s="50">
        <v>1033.49</v>
      </c>
    </row>
    <row r="71" spans="1:6" x14ac:dyDescent="0.2">
      <c r="A71" s="80">
        <v>64</v>
      </c>
      <c r="B71" s="79" t="s">
        <v>148</v>
      </c>
      <c r="C71" s="88">
        <v>536</v>
      </c>
      <c r="D71" s="81" t="s">
        <v>150</v>
      </c>
      <c r="E71" s="82" t="s">
        <v>153</v>
      </c>
      <c r="F71" s="50">
        <v>1904</v>
      </c>
    </row>
    <row r="72" spans="1:6" x14ac:dyDescent="0.2">
      <c r="A72" s="130">
        <v>65</v>
      </c>
      <c r="B72" s="79" t="s">
        <v>148</v>
      </c>
      <c r="C72" s="88">
        <v>537</v>
      </c>
      <c r="D72" s="81" t="s">
        <v>113</v>
      </c>
      <c r="E72" s="82" t="s">
        <v>154</v>
      </c>
      <c r="F72" s="50">
        <v>2499.9899999999998</v>
      </c>
    </row>
    <row r="73" spans="1:6" x14ac:dyDescent="0.2">
      <c r="A73" s="80">
        <v>66</v>
      </c>
      <c r="B73" s="79" t="s">
        <v>148</v>
      </c>
      <c r="C73" s="88">
        <v>538</v>
      </c>
      <c r="D73" s="81" t="s">
        <v>155</v>
      </c>
      <c r="E73" s="81" t="s">
        <v>156</v>
      </c>
      <c r="F73" s="50">
        <v>1501.26</v>
      </c>
    </row>
    <row r="74" spans="1:6" x14ac:dyDescent="0.2">
      <c r="A74" s="130">
        <v>67</v>
      </c>
      <c r="B74" s="79" t="s">
        <v>148</v>
      </c>
      <c r="C74" s="88">
        <v>539</v>
      </c>
      <c r="D74" s="81" t="s">
        <v>157</v>
      </c>
      <c r="E74" s="81" t="s">
        <v>158</v>
      </c>
      <c r="F74" s="50">
        <v>602.14</v>
      </c>
    </row>
    <row r="75" spans="1:6" x14ac:dyDescent="0.2">
      <c r="A75" s="80">
        <v>68</v>
      </c>
      <c r="B75" s="79" t="s">
        <v>148</v>
      </c>
      <c r="C75" s="88">
        <v>100</v>
      </c>
      <c r="D75" s="81" t="s">
        <v>204</v>
      </c>
      <c r="E75" s="81" t="s">
        <v>205</v>
      </c>
      <c r="F75" s="50">
        <v>-114.4</v>
      </c>
    </row>
    <row r="76" spans="1:6" x14ac:dyDescent="0.2">
      <c r="A76" s="130">
        <v>69</v>
      </c>
      <c r="B76" s="79" t="s">
        <v>148</v>
      </c>
      <c r="C76" s="88">
        <v>103</v>
      </c>
      <c r="D76" s="81" t="s">
        <v>204</v>
      </c>
      <c r="E76" s="81" t="s">
        <v>205</v>
      </c>
      <c r="F76" s="50">
        <v>-78.010000000000005</v>
      </c>
    </row>
    <row r="77" spans="1:6" x14ac:dyDescent="0.2">
      <c r="A77" s="80">
        <v>70</v>
      </c>
      <c r="B77" s="79" t="s">
        <v>148</v>
      </c>
      <c r="C77" s="88">
        <v>102</v>
      </c>
      <c r="D77" s="81" t="s">
        <v>204</v>
      </c>
      <c r="E77" s="81" t="s">
        <v>205</v>
      </c>
      <c r="F77" s="50">
        <v>-180</v>
      </c>
    </row>
    <row r="78" spans="1:6" x14ac:dyDescent="0.2">
      <c r="A78" s="130">
        <v>71</v>
      </c>
      <c r="B78" s="79" t="s">
        <v>161</v>
      </c>
      <c r="C78" s="88">
        <v>28</v>
      </c>
      <c r="D78" s="81" t="s">
        <v>202</v>
      </c>
      <c r="E78" s="81" t="s">
        <v>203</v>
      </c>
      <c r="F78" s="50">
        <v>85.1</v>
      </c>
    </row>
    <row r="79" spans="1:6" x14ac:dyDescent="0.2">
      <c r="A79" s="80">
        <v>72</v>
      </c>
      <c r="B79" s="79" t="s">
        <v>165</v>
      </c>
      <c r="C79" s="88">
        <v>107</v>
      </c>
      <c r="D79" s="81" t="s">
        <v>204</v>
      </c>
      <c r="E79" s="81" t="s">
        <v>205</v>
      </c>
      <c r="F79" s="50">
        <v>-123.61</v>
      </c>
    </row>
    <row r="80" spans="1:6" x14ac:dyDescent="0.2">
      <c r="A80" s="130">
        <v>73</v>
      </c>
      <c r="B80" s="79" t="s">
        <v>165</v>
      </c>
      <c r="C80" s="88">
        <v>108</v>
      </c>
      <c r="D80" s="81" t="s">
        <v>204</v>
      </c>
      <c r="E80" s="81" t="s">
        <v>205</v>
      </c>
      <c r="F80" s="50">
        <v>-17.36</v>
      </c>
    </row>
    <row r="81" spans="1:7" x14ac:dyDescent="0.2">
      <c r="A81" s="80">
        <v>74</v>
      </c>
      <c r="B81" s="79" t="s">
        <v>159</v>
      </c>
      <c r="C81" s="88">
        <v>540</v>
      </c>
      <c r="D81" s="89" t="s">
        <v>219</v>
      </c>
      <c r="E81" s="89" t="s">
        <v>160</v>
      </c>
      <c r="F81" s="125">
        <v>681</v>
      </c>
    </row>
    <row r="82" spans="1:7" x14ac:dyDescent="0.2">
      <c r="A82" s="130">
        <v>75</v>
      </c>
      <c r="B82" s="79" t="s">
        <v>159</v>
      </c>
      <c r="C82" s="88">
        <v>541</v>
      </c>
      <c r="D82" s="81" t="s">
        <v>219</v>
      </c>
      <c r="E82" s="81" t="s">
        <v>160</v>
      </c>
      <c r="F82" s="50">
        <v>865</v>
      </c>
    </row>
    <row r="83" spans="1:7" x14ac:dyDescent="0.2">
      <c r="A83" s="80">
        <v>76</v>
      </c>
      <c r="B83" s="79" t="s">
        <v>159</v>
      </c>
      <c r="C83" s="88">
        <v>542</v>
      </c>
      <c r="D83" s="81" t="s">
        <v>219</v>
      </c>
      <c r="E83" s="81" t="s">
        <v>160</v>
      </c>
      <c r="F83" s="50">
        <v>1338</v>
      </c>
    </row>
    <row r="84" spans="1:7" x14ac:dyDescent="0.2">
      <c r="A84" s="130">
        <v>77</v>
      </c>
      <c r="B84" s="79" t="s">
        <v>161</v>
      </c>
      <c r="C84" s="88">
        <v>545</v>
      </c>
      <c r="D84" s="81" t="s">
        <v>162</v>
      </c>
      <c r="E84" s="81" t="s">
        <v>163</v>
      </c>
      <c r="F84" s="50">
        <v>6664</v>
      </c>
    </row>
    <row r="85" spans="1:7" x14ac:dyDescent="0.2">
      <c r="A85" s="80">
        <v>78</v>
      </c>
      <c r="B85" s="79" t="s">
        <v>161</v>
      </c>
      <c r="C85" s="88">
        <v>546</v>
      </c>
      <c r="D85" s="81" t="s">
        <v>126</v>
      </c>
      <c r="E85" s="81" t="s">
        <v>164</v>
      </c>
      <c r="F85" s="50">
        <v>1618.4</v>
      </c>
    </row>
    <row r="86" spans="1:7" x14ac:dyDescent="0.2">
      <c r="A86" s="130">
        <v>79</v>
      </c>
      <c r="B86" s="79" t="s">
        <v>165</v>
      </c>
      <c r="C86" s="88">
        <v>547</v>
      </c>
      <c r="D86" s="81" t="s">
        <v>166</v>
      </c>
      <c r="E86" s="81" t="s">
        <v>167</v>
      </c>
      <c r="F86" s="50">
        <v>1133.3699999999999</v>
      </c>
    </row>
    <row r="87" spans="1:7" x14ac:dyDescent="0.2">
      <c r="A87" s="80">
        <v>80</v>
      </c>
      <c r="B87" s="79" t="s">
        <v>159</v>
      </c>
      <c r="C87" s="88">
        <v>548</v>
      </c>
      <c r="D87" s="81" t="s">
        <v>168</v>
      </c>
      <c r="E87" s="81" t="s">
        <v>218</v>
      </c>
      <c r="F87" s="50">
        <v>258</v>
      </c>
    </row>
    <row r="88" spans="1:7" x14ac:dyDescent="0.2">
      <c r="A88" s="130">
        <v>81</v>
      </c>
      <c r="B88" s="79" t="s">
        <v>159</v>
      </c>
      <c r="C88" s="88">
        <v>549</v>
      </c>
      <c r="D88" s="81" t="s">
        <v>168</v>
      </c>
      <c r="E88" s="81" t="s">
        <v>218</v>
      </c>
      <c r="F88" s="50">
        <v>258</v>
      </c>
      <c r="G88" s="24"/>
    </row>
    <row r="89" spans="1:7" x14ac:dyDescent="0.2">
      <c r="A89" s="80">
        <v>82</v>
      </c>
      <c r="B89" s="79" t="s">
        <v>159</v>
      </c>
      <c r="C89" s="88">
        <v>550</v>
      </c>
      <c r="D89" s="81" t="s">
        <v>169</v>
      </c>
      <c r="E89" s="81" t="s">
        <v>170</v>
      </c>
      <c r="F89" s="50">
        <v>15580.65</v>
      </c>
      <c r="G89" s="24"/>
    </row>
    <row r="90" spans="1:7" x14ac:dyDescent="0.2">
      <c r="A90" s="130">
        <v>83</v>
      </c>
      <c r="B90" s="79" t="s">
        <v>159</v>
      </c>
      <c r="C90" s="88">
        <v>551</v>
      </c>
      <c r="D90" s="81" t="s">
        <v>169</v>
      </c>
      <c r="E90" s="81" t="s">
        <v>171</v>
      </c>
      <c r="F90" s="50">
        <v>13719.26</v>
      </c>
      <c r="G90" s="24"/>
    </row>
    <row r="91" spans="1:7" x14ac:dyDescent="0.2">
      <c r="A91" s="80">
        <v>84</v>
      </c>
      <c r="B91" s="79" t="s">
        <v>159</v>
      </c>
      <c r="C91" s="88">
        <v>552</v>
      </c>
      <c r="D91" s="81" t="s">
        <v>144</v>
      </c>
      <c r="E91" s="81" t="s">
        <v>172</v>
      </c>
      <c r="F91" s="50">
        <v>285.60000000000002</v>
      </c>
      <c r="G91" s="24"/>
    </row>
    <row r="92" spans="1:7" x14ac:dyDescent="0.2">
      <c r="A92" s="130">
        <v>85</v>
      </c>
      <c r="B92" s="79" t="s">
        <v>159</v>
      </c>
      <c r="C92" s="88">
        <v>553</v>
      </c>
      <c r="D92" s="81" t="s">
        <v>173</v>
      </c>
      <c r="E92" s="81" t="s">
        <v>174</v>
      </c>
      <c r="F92" s="51">
        <v>737.8</v>
      </c>
      <c r="G92" s="24"/>
    </row>
    <row r="93" spans="1:7" x14ac:dyDescent="0.2">
      <c r="A93" s="80">
        <v>86</v>
      </c>
      <c r="B93" s="79" t="s">
        <v>159</v>
      </c>
      <c r="C93" s="88">
        <v>554</v>
      </c>
      <c r="D93" s="81" t="s">
        <v>175</v>
      </c>
      <c r="E93" s="81" t="s">
        <v>176</v>
      </c>
      <c r="F93" s="50">
        <v>67.84</v>
      </c>
    </row>
    <row r="94" spans="1:7" x14ac:dyDescent="0.2">
      <c r="A94" s="130">
        <v>87</v>
      </c>
      <c r="B94" s="79" t="s">
        <v>159</v>
      </c>
      <c r="C94" s="88">
        <v>555</v>
      </c>
      <c r="D94" s="81" t="s">
        <v>71</v>
      </c>
      <c r="E94" s="81" t="s">
        <v>69</v>
      </c>
      <c r="F94" s="50">
        <v>10000</v>
      </c>
    </row>
    <row r="95" spans="1:7" x14ac:dyDescent="0.2">
      <c r="A95" s="80">
        <v>88</v>
      </c>
      <c r="B95" s="79" t="s">
        <v>159</v>
      </c>
      <c r="C95" s="88">
        <v>556</v>
      </c>
      <c r="D95" s="81" t="s">
        <v>177</v>
      </c>
      <c r="E95" s="81" t="s">
        <v>178</v>
      </c>
      <c r="F95" s="50">
        <v>283.69</v>
      </c>
    </row>
    <row r="96" spans="1:7" x14ac:dyDescent="0.2">
      <c r="A96" s="130">
        <v>89</v>
      </c>
      <c r="B96" s="79" t="s">
        <v>159</v>
      </c>
      <c r="C96" s="88">
        <v>557</v>
      </c>
      <c r="D96" s="81" t="s">
        <v>177</v>
      </c>
      <c r="E96" s="81" t="s">
        <v>179</v>
      </c>
      <c r="F96" s="50">
        <v>2569.41</v>
      </c>
    </row>
    <row r="97" spans="1:9" x14ac:dyDescent="0.2">
      <c r="A97" s="80">
        <v>90</v>
      </c>
      <c r="B97" s="79" t="s">
        <v>159</v>
      </c>
      <c r="C97" s="88">
        <v>29</v>
      </c>
      <c r="D97" s="81" t="s">
        <v>202</v>
      </c>
      <c r="E97" s="81" t="s">
        <v>203</v>
      </c>
      <c r="F97" s="50">
        <v>2924</v>
      </c>
    </row>
    <row r="98" spans="1:9" x14ac:dyDescent="0.2">
      <c r="A98" s="130">
        <v>91</v>
      </c>
      <c r="B98" s="79" t="s">
        <v>180</v>
      </c>
      <c r="C98" s="88">
        <v>563</v>
      </c>
      <c r="D98" s="81" t="s">
        <v>79</v>
      </c>
      <c r="E98" s="81" t="s">
        <v>181</v>
      </c>
      <c r="F98" s="50">
        <v>43</v>
      </c>
    </row>
    <row r="99" spans="1:9" x14ac:dyDescent="0.2">
      <c r="A99" s="80">
        <v>92</v>
      </c>
      <c r="B99" s="79" t="s">
        <v>180</v>
      </c>
      <c r="C99" s="88">
        <v>564</v>
      </c>
      <c r="D99" s="81" t="s">
        <v>112</v>
      </c>
      <c r="E99" s="81" t="s">
        <v>182</v>
      </c>
      <c r="F99" s="50">
        <v>8691.58</v>
      </c>
    </row>
    <row r="100" spans="1:9" x14ac:dyDescent="0.2">
      <c r="A100" s="130">
        <v>93</v>
      </c>
      <c r="B100" s="79" t="s">
        <v>180</v>
      </c>
      <c r="C100" s="88">
        <v>566</v>
      </c>
      <c r="D100" s="81" t="s">
        <v>66</v>
      </c>
      <c r="E100" s="81" t="s">
        <v>182</v>
      </c>
      <c r="F100" s="50">
        <v>5333.32</v>
      </c>
    </row>
    <row r="101" spans="1:9" x14ac:dyDescent="0.2">
      <c r="A101" s="80">
        <v>94</v>
      </c>
      <c r="B101" s="79" t="s">
        <v>180</v>
      </c>
      <c r="C101" s="88">
        <v>567</v>
      </c>
      <c r="D101" s="81" t="s">
        <v>166</v>
      </c>
      <c r="E101" s="81" t="s">
        <v>206</v>
      </c>
      <c r="F101" s="50">
        <v>3864</v>
      </c>
    </row>
    <row r="102" spans="1:9" x14ac:dyDescent="0.2">
      <c r="A102" s="130">
        <v>95</v>
      </c>
      <c r="B102" s="79" t="s">
        <v>180</v>
      </c>
      <c r="C102" s="88">
        <v>568</v>
      </c>
      <c r="D102" s="81" t="s">
        <v>183</v>
      </c>
      <c r="E102" s="81" t="s">
        <v>184</v>
      </c>
      <c r="F102" s="50">
        <v>2140.3000000000002</v>
      </c>
    </row>
    <row r="103" spans="1:9" x14ac:dyDescent="0.2">
      <c r="A103" s="80">
        <v>96</v>
      </c>
      <c r="B103" s="79" t="s">
        <v>180</v>
      </c>
      <c r="C103" s="88">
        <v>569</v>
      </c>
      <c r="D103" s="81" t="s">
        <v>137</v>
      </c>
      <c r="E103" s="81" t="s">
        <v>185</v>
      </c>
      <c r="F103" s="50">
        <v>485.66</v>
      </c>
      <c r="H103" s="126"/>
      <c r="I103" s="126"/>
    </row>
    <row r="104" spans="1:9" x14ac:dyDescent="0.2">
      <c r="A104" s="130">
        <v>97</v>
      </c>
      <c r="B104" s="79" t="s">
        <v>180</v>
      </c>
      <c r="C104" s="88">
        <v>570</v>
      </c>
      <c r="D104" s="81" t="s">
        <v>186</v>
      </c>
      <c r="E104" s="81" t="s">
        <v>187</v>
      </c>
      <c r="F104" s="50">
        <v>853.94</v>
      </c>
      <c r="H104" s="126"/>
      <c r="I104" s="126"/>
    </row>
    <row r="105" spans="1:9" x14ac:dyDescent="0.2">
      <c r="A105" s="80">
        <v>98</v>
      </c>
      <c r="B105" s="79" t="s">
        <v>180</v>
      </c>
      <c r="C105" s="88">
        <v>30</v>
      </c>
      <c r="D105" s="81" t="s">
        <v>202</v>
      </c>
      <c r="E105" s="81" t="s">
        <v>203</v>
      </c>
      <c r="F105" s="50">
        <v>297</v>
      </c>
      <c r="H105" s="126"/>
      <c r="I105" s="126"/>
    </row>
    <row r="106" spans="1:9" x14ac:dyDescent="0.2">
      <c r="A106" s="130">
        <v>99</v>
      </c>
      <c r="B106" s="79" t="s">
        <v>180</v>
      </c>
      <c r="C106" s="88">
        <v>111</v>
      </c>
      <c r="D106" s="81" t="s">
        <v>204</v>
      </c>
      <c r="E106" s="81" t="s">
        <v>205</v>
      </c>
      <c r="F106" s="50">
        <v>-545.6</v>
      </c>
      <c r="H106" s="126"/>
      <c r="I106" s="126"/>
    </row>
    <row r="107" spans="1:9" x14ac:dyDescent="0.2">
      <c r="A107" s="80">
        <v>100</v>
      </c>
      <c r="B107" s="79" t="s">
        <v>188</v>
      </c>
      <c r="C107" s="88">
        <v>31</v>
      </c>
      <c r="D107" s="81" t="s">
        <v>202</v>
      </c>
      <c r="E107" s="81" t="s">
        <v>203</v>
      </c>
      <c r="F107" s="50">
        <v>450</v>
      </c>
      <c r="H107" s="126"/>
      <c r="I107" s="126"/>
    </row>
    <row r="108" spans="1:9" x14ac:dyDescent="0.2">
      <c r="A108" s="130">
        <v>101</v>
      </c>
      <c r="B108" s="79" t="s">
        <v>188</v>
      </c>
      <c r="C108" s="88">
        <v>571</v>
      </c>
      <c r="D108" s="81" t="s">
        <v>87</v>
      </c>
      <c r="E108" s="81" t="s">
        <v>189</v>
      </c>
      <c r="F108" s="50">
        <v>5593</v>
      </c>
    </row>
    <row r="109" spans="1:9" x14ac:dyDescent="0.2">
      <c r="A109" s="80">
        <v>102</v>
      </c>
      <c r="B109" s="79"/>
      <c r="C109" s="88" t="s">
        <v>23</v>
      </c>
      <c r="D109" s="81" t="s">
        <v>208</v>
      </c>
      <c r="E109" s="81" t="s">
        <v>208</v>
      </c>
      <c r="F109" s="50">
        <v>6682.28</v>
      </c>
      <c r="H109" s="18"/>
    </row>
    <row r="110" spans="1:9" ht="15" thickBot="1" x14ac:dyDescent="0.25">
      <c r="A110" s="143" t="s">
        <v>54</v>
      </c>
      <c r="B110" s="144"/>
      <c r="C110" s="144"/>
      <c r="D110" s="144"/>
      <c r="E110" s="144"/>
      <c r="F110" s="17">
        <f>SUM(F8:F109)</f>
        <v>316541.30999999994</v>
      </c>
    </row>
    <row r="112" spans="1:9" x14ac:dyDescent="0.2">
      <c r="F112" s="18"/>
    </row>
    <row r="113" spans="6:13" x14ac:dyDescent="0.2">
      <c r="F113" s="18"/>
    </row>
    <row r="114" spans="6:13" x14ac:dyDescent="0.2">
      <c r="F114" s="18"/>
    </row>
    <row r="115" spans="6:13" x14ac:dyDescent="0.2">
      <c r="F115" s="19"/>
    </row>
    <row r="116" spans="6:13" x14ac:dyDescent="0.2">
      <c r="F116" s="18"/>
    </row>
    <row r="123" spans="6:13" x14ac:dyDescent="0.2">
      <c r="H123" s="37"/>
      <c r="I123" s="38"/>
      <c r="J123" s="18"/>
    </row>
    <row r="124" spans="6:13" x14ac:dyDescent="0.2">
      <c r="H124" s="37"/>
      <c r="I124" s="38"/>
      <c r="J124" s="18"/>
    </row>
    <row r="125" spans="6:13" x14ac:dyDescent="0.2">
      <c r="H125" s="37"/>
      <c r="I125" s="38"/>
      <c r="J125" s="18"/>
    </row>
    <row r="126" spans="6:13" x14ac:dyDescent="0.2">
      <c r="H126" s="38"/>
      <c r="I126" s="38"/>
      <c r="J126" s="18"/>
    </row>
    <row r="127" spans="6:13" x14ac:dyDescent="0.2">
      <c r="H127" s="38"/>
      <c r="I127" s="38"/>
      <c r="J127" s="18"/>
    </row>
    <row r="128" spans="6:13" ht="15.75" customHeight="1" x14ac:dyDescent="0.2">
      <c r="H128" s="37"/>
      <c r="I128" s="38"/>
      <c r="J128" s="18"/>
      <c r="K128" s="18"/>
      <c r="L128" s="18"/>
      <c r="M128" s="18"/>
    </row>
    <row r="130" spans="7:15" x14ac:dyDescent="0.2">
      <c r="G130" s="18"/>
      <c r="H130" s="18"/>
      <c r="I130" s="18"/>
      <c r="J130" s="18"/>
      <c r="K130" s="18"/>
      <c r="L130" s="18"/>
      <c r="M130" s="18"/>
      <c r="N130" s="18"/>
      <c r="O130" s="18"/>
    </row>
    <row r="131" spans="7:15" x14ac:dyDescent="0.2">
      <c r="G131" s="18"/>
      <c r="H131" s="18"/>
      <c r="I131" s="18"/>
      <c r="J131" s="18"/>
      <c r="K131" s="18"/>
      <c r="L131" s="18"/>
      <c r="M131" s="18"/>
      <c r="N131" s="18"/>
      <c r="O131" s="18"/>
    </row>
    <row r="132" spans="7:15" x14ac:dyDescent="0.2">
      <c r="G132" s="18"/>
      <c r="H132" s="18"/>
      <c r="I132" s="18"/>
      <c r="J132" s="18"/>
      <c r="K132" s="18"/>
      <c r="L132" s="18"/>
      <c r="M132" s="18"/>
      <c r="N132" s="18"/>
      <c r="O132" s="18"/>
    </row>
    <row r="133" spans="7:15" x14ac:dyDescent="0.2">
      <c r="G133" s="18"/>
      <c r="H133" s="18"/>
      <c r="I133" s="18"/>
      <c r="J133" s="18"/>
      <c r="K133" s="18"/>
      <c r="L133" s="18"/>
      <c r="M133" s="18"/>
      <c r="N133" s="18"/>
      <c r="O133" s="18"/>
    </row>
    <row r="134" spans="7:15" x14ac:dyDescent="0.2">
      <c r="G134" s="18"/>
      <c r="H134" s="18"/>
      <c r="I134" s="18"/>
      <c r="J134" s="18"/>
      <c r="K134" s="18"/>
      <c r="L134" s="18"/>
      <c r="M134" s="18"/>
      <c r="N134" s="18"/>
      <c r="O134" s="18"/>
    </row>
  </sheetData>
  <sheetProtection password="BE48" sheet="1" formatCells="0" formatColumns="0" formatRows="0" insertColumns="0" insertRows="0" insertHyperlinks="0" deleteColumns="0" deleteRows="0" sort="0" autoFilter="0" pivotTables="0"/>
  <mergeCells count="2">
    <mergeCell ref="A110:E110"/>
    <mergeCell ref="A5:C5"/>
  </mergeCells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D20" sqref="D20"/>
    </sheetView>
  </sheetViews>
  <sheetFormatPr defaultRowHeight="12.75" x14ac:dyDescent="0.2"/>
  <cols>
    <col min="1" max="1" width="10.28515625" style="9" customWidth="1"/>
    <col min="2" max="2" width="13.85546875" style="9" customWidth="1"/>
    <col min="3" max="3" width="27.140625" style="9" customWidth="1"/>
    <col min="4" max="4" width="31.28515625" style="9" bestFit="1" customWidth="1"/>
    <col min="5" max="5" width="14.7109375" style="9" customWidth="1"/>
    <col min="6" max="16384" width="9.140625" style="9"/>
  </cols>
  <sheetData>
    <row r="1" spans="1:5" x14ac:dyDescent="0.2">
      <c r="A1" s="1" t="s">
        <v>4</v>
      </c>
      <c r="B1" s="1"/>
      <c r="C1" s="1"/>
      <c r="D1" s="7"/>
      <c r="E1" s="7"/>
    </row>
    <row r="3" spans="1:5" x14ac:dyDescent="0.2">
      <c r="A3" s="1" t="s">
        <v>18</v>
      </c>
      <c r="D3" s="7"/>
      <c r="E3" s="7"/>
    </row>
    <row r="4" spans="1:5" x14ac:dyDescent="0.2">
      <c r="A4" s="7"/>
      <c r="B4" s="1"/>
      <c r="C4" s="1"/>
      <c r="D4" s="7"/>
      <c r="E4" s="7"/>
    </row>
    <row r="5" spans="1:5" x14ac:dyDescent="0.2">
      <c r="A5" s="5" t="s">
        <v>5</v>
      </c>
      <c r="B5" s="1" t="s">
        <v>55</v>
      </c>
      <c r="C5" s="1"/>
      <c r="D5" s="7"/>
      <c r="E5" s="7"/>
    </row>
    <row r="6" spans="1:5" ht="13.5" thickBot="1" x14ac:dyDescent="0.25">
      <c r="A6" s="7"/>
      <c r="B6" s="7"/>
      <c r="C6" s="7"/>
      <c r="D6" s="7"/>
      <c r="E6" s="7"/>
    </row>
    <row r="7" spans="1:5" x14ac:dyDescent="0.2">
      <c r="A7" s="35" t="s">
        <v>19</v>
      </c>
      <c r="B7" s="36" t="s">
        <v>20</v>
      </c>
      <c r="C7" s="36" t="s">
        <v>22</v>
      </c>
      <c r="D7" s="36" t="s">
        <v>21</v>
      </c>
      <c r="E7" s="3" t="s">
        <v>16</v>
      </c>
    </row>
    <row r="8" spans="1:5" x14ac:dyDescent="0.2">
      <c r="A8" s="39" t="s">
        <v>161</v>
      </c>
      <c r="B8" s="16">
        <v>544</v>
      </c>
      <c r="C8" s="15" t="s">
        <v>81</v>
      </c>
      <c r="D8" s="29" t="s">
        <v>82</v>
      </c>
      <c r="E8" s="32">
        <v>10497</v>
      </c>
    </row>
    <row r="9" spans="1:5" ht="15.75" customHeight="1" thickBot="1" x14ac:dyDescent="0.25">
      <c r="A9" s="145" t="s">
        <v>56</v>
      </c>
      <c r="B9" s="146"/>
      <c r="C9" s="147"/>
      <c r="D9" s="8"/>
      <c r="E9" s="4">
        <f>SUM(E8:E8)</f>
        <v>10497</v>
      </c>
    </row>
    <row r="17" spans="1:1" ht="15" x14ac:dyDescent="0.2">
      <c r="A17" s="10"/>
    </row>
    <row r="18" spans="1:1" ht="15" x14ac:dyDescent="0.2">
      <c r="A18" s="10"/>
    </row>
    <row r="19" spans="1:1" ht="15" x14ac:dyDescent="0.2">
      <c r="A19" s="10"/>
    </row>
    <row r="20" spans="1:1" ht="15" x14ac:dyDescent="0.2">
      <c r="A20" s="10"/>
    </row>
  </sheetData>
  <sheetProtection password="BE48" sheet="1" formatCells="0" formatColumns="0" formatRows="0" insertColumns="0" insertRows="0" insertHyperlinks="0" deleteColumns="0" deleteRows="0" sort="0" autoFilter="0" pivotTables="0"/>
  <mergeCells count="1">
    <mergeCell ref="A9:C9"/>
  </mergeCells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D9" sqref="D9"/>
    </sheetView>
  </sheetViews>
  <sheetFormatPr defaultRowHeight="15" x14ac:dyDescent="0.25"/>
  <cols>
    <col min="1" max="1" width="12.5703125" customWidth="1"/>
    <col min="2" max="2" width="18.5703125" bestFit="1" customWidth="1"/>
    <col min="4" max="4" width="14.28515625" customWidth="1"/>
    <col min="5" max="5" width="11.5703125" customWidth="1"/>
    <col min="6" max="6" width="15.140625" customWidth="1"/>
  </cols>
  <sheetData>
    <row r="1" spans="1:6" x14ac:dyDescent="0.25">
      <c r="A1" s="1" t="s">
        <v>4</v>
      </c>
      <c r="B1" s="1"/>
      <c r="C1" s="7"/>
      <c r="D1" s="7"/>
      <c r="E1" s="58"/>
      <c r="F1" s="7"/>
    </row>
    <row r="2" spans="1:6" x14ac:dyDescent="0.25">
      <c r="A2" s="9"/>
      <c r="B2" s="9"/>
      <c r="C2" s="9"/>
      <c r="D2" s="9"/>
      <c r="E2" s="59"/>
      <c r="F2" s="9"/>
    </row>
    <row r="3" spans="1:6" x14ac:dyDescent="0.25">
      <c r="A3" s="1" t="s">
        <v>209</v>
      </c>
      <c r="B3" s="7"/>
      <c r="C3" s="7"/>
      <c r="D3" s="7"/>
      <c r="E3" s="58"/>
      <c r="F3" s="9"/>
    </row>
    <row r="4" spans="1:6" x14ac:dyDescent="0.25">
      <c r="A4" s="6" t="s">
        <v>5</v>
      </c>
      <c r="B4" s="1" t="s">
        <v>55</v>
      </c>
      <c r="C4" s="1"/>
      <c r="D4" s="9"/>
      <c r="E4" s="59"/>
      <c r="F4" s="9"/>
    </row>
    <row r="5" spans="1:6" ht="15.75" thickBot="1" x14ac:dyDescent="0.3">
      <c r="A5" s="7"/>
      <c r="B5" s="1"/>
      <c r="C5" s="1"/>
      <c r="D5" s="1"/>
      <c r="E5" s="58"/>
      <c r="F5" s="9"/>
    </row>
    <row r="6" spans="1:6" x14ac:dyDescent="0.25">
      <c r="A6" s="40" t="s">
        <v>23</v>
      </c>
      <c r="B6" s="14" t="s">
        <v>6</v>
      </c>
      <c r="C6" s="14" t="s">
        <v>7</v>
      </c>
      <c r="D6" s="14" t="s">
        <v>8</v>
      </c>
      <c r="E6" s="14" t="s">
        <v>3</v>
      </c>
      <c r="F6" s="134" t="s">
        <v>29</v>
      </c>
    </row>
    <row r="7" spans="1:6" ht="25.5" x14ac:dyDescent="0.25">
      <c r="A7" s="139" t="s">
        <v>48</v>
      </c>
      <c r="B7" s="23" t="s">
        <v>23</v>
      </c>
      <c r="C7" s="23" t="s">
        <v>23</v>
      </c>
      <c r="D7" s="141">
        <v>48085</v>
      </c>
      <c r="E7" s="23" t="s">
        <v>23</v>
      </c>
      <c r="F7" s="140" t="s">
        <v>23</v>
      </c>
    </row>
    <row r="8" spans="1:6" ht="51.75" x14ac:dyDescent="0.25">
      <c r="A8" s="138" t="s">
        <v>210</v>
      </c>
      <c r="B8" s="112" t="s">
        <v>57</v>
      </c>
      <c r="C8" s="30">
        <v>9</v>
      </c>
      <c r="D8" s="135">
        <v>16390</v>
      </c>
      <c r="E8" s="31" t="s">
        <v>23</v>
      </c>
      <c r="F8" s="46" t="s">
        <v>211</v>
      </c>
    </row>
    <row r="9" spans="1:6" ht="25.5" x14ac:dyDescent="0.25">
      <c r="A9" s="47" t="s">
        <v>49</v>
      </c>
      <c r="B9" s="30" t="s">
        <v>23</v>
      </c>
      <c r="C9" s="30" t="s">
        <v>23</v>
      </c>
      <c r="D9" s="137">
        <f>SUM(D8:D8)</f>
        <v>16390</v>
      </c>
      <c r="E9" s="31" t="s">
        <v>23</v>
      </c>
      <c r="F9" s="49" t="s">
        <v>23</v>
      </c>
    </row>
    <row r="10" spans="1:6" ht="15.75" thickBot="1" x14ac:dyDescent="0.3">
      <c r="A10" s="132" t="s">
        <v>23</v>
      </c>
      <c r="B10" s="61" t="s">
        <v>23</v>
      </c>
      <c r="C10" s="61" t="s">
        <v>23</v>
      </c>
      <c r="D10" s="61" t="s">
        <v>23</v>
      </c>
      <c r="E10" s="133">
        <f>SUM(D9)+D7</f>
        <v>64475</v>
      </c>
      <c r="F10" s="136" t="s">
        <v>23</v>
      </c>
    </row>
    <row r="11" spans="1:6" x14ac:dyDescent="0.25">
      <c r="A11" s="64"/>
      <c r="B11" s="65"/>
      <c r="C11" s="65"/>
      <c r="D11" s="65"/>
      <c r="E11" s="66"/>
      <c r="F11" s="67"/>
    </row>
    <row r="12" spans="1:6" x14ac:dyDescent="0.25">
      <c r="A12" s="9"/>
      <c r="B12" s="9"/>
      <c r="C12" s="9"/>
      <c r="D12" s="9"/>
      <c r="E12" s="59"/>
      <c r="F12" s="57"/>
    </row>
    <row r="13" spans="1:6" x14ac:dyDescent="0.25">
      <c r="A13" s="9"/>
      <c r="B13" s="9"/>
      <c r="C13" s="9"/>
      <c r="D13" s="9"/>
      <c r="E13" s="59"/>
      <c r="F13" s="57"/>
    </row>
    <row r="14" spans="1:6" x14ac:dyDescent="0.25">
      <c r="A14" s="9"/>
      <c r="B14" s="9"/>
      <c r="C14" s="9"/>
      <c r="D14" s="9"/>
      <c r="E14" s="59"/>
      <c r="F14" s="57"/>
    </row>
    <row r="15" spans="1:6" x14ac:dyDescent="0.25">
      <c r="A15" s="9"/>
      <c r="B15" s="9"/>
      <c r="C15" s="9"/>
      <c r="D15" s="9"/>
      <c r="E15" s="59"/>
      <c r="F15" s="57"/>
    </row>
    <row r="16" spans="1:6" x14ac:dyDescent="0.25">
      <c r="A16" s="9"/>
      <c r="B16" s="9"/>
      <c r="C16" s="9"/>
      <c r="D16" s="9"/>
      <c r="E16" s="59"/>
      <c r="F16" s="9"/>
    </row>
    <row r="17" spans="1:6" x14ac:dyDescent="0.25">
      <c r="A17" s="9"/>
      <c r="B17" s="9"/>
      <c r="C17" s="9"/>
      <c r="D17" s="9"/>
      <c r="E17" s="59"/>
      <c r="F17" s="9"/>
    </row>
    <row r="18" spans="1:6" x14ac:dyDescent="0.25">
      <c r="A18" s="9"/>
      <c r="B18" s="9"/>
      <c r="C18" s="9"/>
      <c r="D18" s="9"/>
      <c r="E18" s="59"/>
      <c r="F18" s="9"/>
    </row>
    <row r="19" spans="1:6" x14ac:dyDescent="0.25">
      <c r="A19" s="9"/>
      <c r="B19" s="9"/>
      <c r="C19" s="9"/>
      <c r="D19" s="9"/>
      <c r="E19" s="59"/>
      <c r="F19" s="9"/>
    </row>
    <row r="20" spans="1:6" x14ac:dyDescent="0.25">
      <c r="A20" s="9"/>
      <c r="B20" s="9"/>
      <c r="C20" s="9"/>
      <c r="D20" s="9"/>
      <c r="E20" s="59"/>
      <c r="F20" s="9"/>
    </row>
    <row r="21" spans="1:6" x14ac:dyDescent="0.25">
      <c r="A21" s="9"/>
      <c r="B21" s="9"/>
      <c r="C21" s="9"/>
      <c r="D21" s="9"/>
      <c r="E21" s="59"/>
      <c r="F21" s="9"/>
    </row>
    <row r="22" spans="1:6" x14ac:dyDescent="0.25">
      <c r="A22" s="9"/>
      <c r="B22" s="9"/>
      <c r="C22" s="9"/>
      <c r="D22" s="9"/>
      <c r="E22" s="59"/>
      <c r="F22" s="9"/>
    </row>
    <row r="23" spans="1:6" x14ac:dyDescent="0.25">
      <c r="A23" s="9"/>
      <c r="B23" s="9"/>
      <c r="C23" s="9"/>
      <c r="D23" s="9"/>
      <c r="E23" s="59"/>
      <c r="F23" s="9"/>
    </row>
    <row r="24" spans="1:6" x14ac:dyDescent="0.25">
      <c r="A24" s="9"/>
      <c r="B24" s="9"/>
      <c r="C24" s="9"/>
      <c r="D24" s="9"/>
      <c r="E24" s="59"/>
      <c r="F24" s="9"/>
    </row>
    <row r="25" spans="1:6" x14ac:dyDescent="0.25">
      <c r="A25" s="9"/>
      <c r="B25" s="9"/>
      <c r="C25" s="9"/>
      <c r="D25" s="9"/>
      <c r="E25" s="59"/>
      <c r="F25" s="9"/>
    </row>
    <row r="26" spans="1:6" x14ac:dyDescent="0.25">
      <c r="A26" s="9"/>
      <c r="B26" s="9"/>
      <c r="C26" s="9"/>
      <c r="D26" s="9"/>
      <c r="E26" s="59"/>
      <c r="F26" s="9"/>
    </row>
  </sheetData>
  <sheetProtection password="BE48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5</vt:i4>
      </vt:variant>
    </vt:vector>
  </HeadingPairs>
  <TitlesOfParts>
    <vt:vector size="5" baseType="lpstr">
      <vt:lpstr>transferuri curente</vt:lpstr>
      <vt:lpstr>personal </vt:lpstr>
      <vt:lpstr>materiale</vt:lpstr>
      <vt:lpstr>investitii</vt:lpstr>
      <vt:lpstr>varsaminte pers cu handicap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Silvia Nedelcu</cp:lastModifiedBy>
  <cp:lastPrinted>2018-06-05T12:41:29Z</cp:lastPrinted>
  <dcterms:created xsi:type="dcterms:W3CDTF">2017-08-28T11:49:35Z</dcterms:created>
  <dcterms:modified xsi:type="dcterms:W3CDTF">2020-05-06T09:52:09Z</dcterms:modified>
</cp:coreProperties>
</file>