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tii_anunturi_postari\aprilie\6042021\"/>
    </mc:Choice>
  </mc:AlternateContent>
  <xr:revisionPtr revIDLastSave="0" documentId="13_ncr:1_{7EC83E9C-E1FC-4EB5-8FBC-E267BF8690D6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</sheets>
  <calcPr calcId="191029"/>
</workbook>
</file>

<file path=xl/calcChain.xml><?xml version="1.0" encoding="utf-8"?>
<calcChain xmlns="http://schemas.openxmlformats.org/spreadsheetml/2006/main">
  <c r="D113" i="5" l="1"/>
  <c r="D35" i="7" l="1"/>
  <c r="D21" i="7" l="1"/>
  <c r="D79" i="5"/>
  <c r="D95" i="5" l="1"/>
  <c r="D100" i="5" l="1"/>
  <c r="D9" i="6" l="1"/>
  <c r="D105" i="5" l="1"/>
  <c r="F63" i="2" l="1"/>
  <c r="E36" i="7" l="1"/>
  <c r="E22" i="7"/>
  <c r="E10" i="6" l="1"/>
  <c r="E17" i="4" l="1"/>
  <c r="D40" i="5" l="1"/>
  <c r="E101" i="5" l="1"/>
  <c r="E106" i="5" l="1"/>
  <c r="D59" i="5" l="1"/>
  <c r="E60" i="5" s="1"/>
  <c r="D86" i="5" l="1"/>
  <c r="E114" i="5" l="1"/>
  <c r="E87" i="5"/>
  <c r="E80" i="5"/>
  <c r="E41" i="5" l="1"/>
  <c r="E96" i="5"/>
  <c r="E115" i="5" l="1"/>
</calcChain>
</file>

<file path=xl/sharedStrings.xml><?xml version="1.0" encoding="utf-8"?>
<sst xmlns="http://schemas.openxmlformats.org/spreadsheetml/2006/main" count="651" uniqueCount="171">
  <si>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</si>
  <si>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</si>
  <si>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</si>
  <si>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</si>
  <si>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</si>
  <si>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</si>
  <si>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</si>
  <si>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</si>
  <si>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</si>
  <si>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</si>
  <si>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</si>
  <si>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</si>
  <si>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</si>
  <si>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</si>
  <si>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</si>
  <si>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</si>
  <si>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</si>
  <si>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</si>
  <si>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</si>
  <si>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</si>
  <si>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</si>
  <si>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</si>
  <si>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</si>
  <si>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</si>
  <si>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</si>
  <si>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</si>
  <si>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</si>
  <si>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</si>
  <si>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</si>
  <si>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</si>
  <si>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</si>
  <si>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</si>
  <si>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</si>
  <si>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</si>
  <si>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</si>
  <si>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</si>
  <si>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</si>
  <si>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</si>
  <si>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</si>
  <si>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</si>
  <si>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</si>
  <si>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</si>
  <si>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</si>
  <si>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</si>
  <si>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</si>
  <si>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</si>
  <si>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</si>
  <si>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IMPOZIT SALARII 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</si>
  <si>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</si>
  <si>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</si>
  <si>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</si>
  <si>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</si>
  <si>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</si>
  <si>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</si>
  <si>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</si>
  <si>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</si>
  <si>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</si>
  <si>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</si>
  <si>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</si>
  <si>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</si>
  <si>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</si>
  <si>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</si>
  <si>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</si>
  <si>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</si>
  <si>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>PENSIE ALIMENTARA</t>
  </si>
  <si>
    <t xml:space="preserve">POPRIRE SALARIU </t>
  </si>
  <si>
    <t>PENSIE PRIVATA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</si>
  <si>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</si>
  <si>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</si>
  <si>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</si>
  <si>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</si>
  <si>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</si>
  <si>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</si>
  <si>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>ALIM CONT CARD SALARIU</t>
  </si>
  <si>
    <t>DNS BIROTICA SRL</t>
  </si>
  <si>
    <t>VARSAMINTE PT.PERS.CU HANDICAP NEINCADRATE-2021</t>
  </si>
  <si>
    <t>01-31 MARTIE 2021</t>
  </si>
  <si>
    <t>Total plati martie</t>
  </si>
  <si>
    <t>01-31 martie 2021</t>
  </si>
  <si>
    <t>TOTAL martie</t>
  </si>
  <si>
    <t>perioada: 01-31 martie 2021</t>
  </si>
  <si>
    <t>BIRO-MEDIA TRADING SRL</t>
  </si>
  <si>
    <t>DOSAR CU SINA</t>
  </si>
  <si>
    <t>IASI IT SRL</t>
  </si>
  <si>
    <t>ACCESORII IT</t>
  </si>
  <si>
    <t xml:space="preserve">MOUSE OPTIC </t>
  </si>
  <si>
    <t>MIDA SOFT BUSINESS SRL</t>
  </si>
  <si>
    <t>CONSUMABILE ECHIPAM.DE IMPRIMARE</t>
  </si>
  <si>
    <t>CN POSTA ROMANA SA</t>
  </si>
  <si>
    <t>ALIMENTARE MASINA DE FRANCAT</t>
  </si>
  <si>
    <t>PLIC C5 SILICON</t>
  </si>
  <si>
    <t>VODAFONE ROMANIA SA</t>
  </si>
  <si>
    <t>SERVICII WI-FI</t>
  </si>
  <si>
    <t>SERVICII TELEFONIE FIXA</t>
  </si>
  <si>
    <t>SERVICII TELEFONIE MOBILA</t>
  </si>
  <si>
    <t>ASCENSORUL SA</t>
  </si>
  <si>
    <t>SERVICII ASCENSOARE</t>
  </si>
  <si>
    <t xml:space="preserve">RASIROM </t>
  </si>
  <si>
    <t xml:space="preserve">SERVICII MENTENANTA </t>
  </si>
  <si>
    <t>CTCE PIATRA NEAMT</t>
  </si>
  <si>
    <t>ACTUALIZARI LEGIS</t>
  </si>
  <si>
    <t>CORAL CLEAN SERV SRL</t>
  </si>
  <si>
    <t xml:space="preserve">SERVICII CURATENIE </t>
  </si>
  <si>
    <t>COMPANIA MUNICIPALA IMOB</t>
  </si>
  <si>
    <t xml:space="preserve">FOLOSINTA SPATIU </t>
  </si>
  <si>
    <t xml:space="preserve">DHL INTERNATIONAL </t>
  </si>
  <si>
    <t>EXPEDIERI EXPRESS</t>
  </si>
  <si>
    <t>DIR.GEN.DE SALUBRITATE</t>
  </si>
  <si>
    <t>COLECT.SI TR.DESEURI MENAJERE</t>
  </si>
  <si>
    <t>BTM DIVIZIA DE SECURITATE</t>
  </si>
  <si>
    <t xml:space="preserve">SERVICII PAZA </t>
  </si>
  <si>
    <t>martie</t>
  </si>
  <si>
    <t>AVANS ALIMENTARE MASINA FRANCAT</t>
  </si>
  <si>
    <t>SERVICII INTERNET</t>
  </si>
  <si>
    <t xml:space="preserve">CENTRUL MEDICAL UNIREA </t>
  </si>
  <si>
    <t>SERVICII MEDICINA MUNCII</t>
  </si>
  <si>
    <t>ABONAMENT TV</t>
  </si>
  <si>
    <t>ENGIE ROMANIA SA</t>
  </si>
  <si>
    <t xml:space="preserve">CONSUM GAZE </t>
  </si>
  <si>
    <t>TREI D PLUS SRL</t>
  </si>
  <si>
    <t>SERVICII DDD</t>
  </si>
  <si>
    <t>OSIM</t>
  </si>
  <si>
    <t>RIDICAT NUMERAR</t>
  </si>
  <si>
    <t>SQUARE PARKING SRL</t>
  </si>
  <si>
    <t>ABONAMENT PARCARE</t>
  </si>
  <si>
    <t>MONETARIA STATULUI</t>
  </si>
  <si>
    <t>SPECIMEN SEMNATURA</t>
  </si>
  <si>
    <t>ROBOSTO LOGISTIK SRL</t>
  </si>
  <si>
    <t>SERV MANAG.SI CONSULT.SSM</t>
  </si>
  <si>
    <t>EMPO SYSTEMS SRL</t>
  </si>
  <si>
    <t xml:space="preserve">INTERFATA SEI </t>
  </si>
  <si>
    <t>SERVICII NEBULIZARE</t>
  </si>
  <si>
    <t>ALIMENTARE CARD SALARIU</t>
  </si>
  <si>
    <t>IMPOZIT SALARIU</t>
  </si>
  <si>
    <t>DIF COTIZATII SINDICAT</t>
  </si>
  <si>
    <t>ALIMENTARE CONT SALARIU</t>
  </si>
  <si>
    <t>REINTREGIRE CONT</t>
  </si>
  <si>
    <t>FOXX COLOR SRL</t>
  </si>
  <si>
    <t>TUSIERA COLOP</t>
  </si>
  <si>
    <t>REGLARE ARTICOLE BUGETARE</t>
  </si>
  <si>
    <t>REGLARE ARTICOLE</t>
  </si>
  <si>
    <t xml:space="preserve">ENEL ENERGIE MUNTENIA </t>
  </si>
  <si>
    <t>CONSUM ENERGIE ELECTRICA</t>
  </si>
  <si>
    <t>TELEFONIE FIXA</t>
  </si>
  <si>
    <t>TELEFONIE MOBILA</t>
  </si>
  <si>
    <t>INTERNET</t>
  </si>
  <si>
    <t>STS</t>
  </si>
  <si>
    <t>COMUNICATII BUCLA LOCALA</t>
  </si>
  <si>
    <t>C.N.POSTA ROMANA</t>
  </si>
  <si>
    <t>PFA</t>
  </si>
  <si>
    <t>SERV.MENT.SIST.ELECTRICE</t>
  </si>
  <si>
    <t>C.N.C.I.R. RA</t>
  </si>
  <si>
    <t>INSPECTIE CAZANE</t>
  </si>
  <si>
    <t>EXPERT TOTAL VENT SRL</t>
  </si>
  <si>
    <t>SERV.MENT.ECHIPAM.CLIMATIZARE</t>
  </si>
  <si>
    <t>CEC</t>
  </si>
  <si>
    <t>CENTRAL SERVICE INSTAL SRL</t>
  </si>
  <si>
    <t>PRODUSE SI SERV.INSTALARE ROBINET</t>
  </si>
  <si>
    <t>DIFERENTA IMPOZIT SALARIU</t>
  </si>
  <si>
    <t>DIFERENTA CONTRIBUTIE ASIGURATORIE PENTRU MUNCA</t>
  </si>
  <si>
    <t>PERSOANA FIZICA</t>
  </si>
  <si>
    <t>CHELTUIELI JUDECATA</t>
  </si>
  <si>
    <t>OMNI TECH SRL</t>
  </si>
  <si>
    <t>SERVICII MENTENANTA MARTIE 2021</t>
  </si>
  <si>
    <t>SERVICII DEZINFECTIE PRIN NEBULIZARE</t>
  </si>
  <si>
    <t>TORNADO GOMAR TRADE SRL</t>
  </si>
  <si>
    <t>SENZORI DE PARCARE SI MONTAJ</t>
  </si>
  <si>
    <t>SERVICII MENTENANTA SISTEM SECURITATE</t>
  </si>
  <si>
    <t xml:space="preserve">SERVICII INTERNET MARTIE </t>
  </si>
  <si>
    <t>SERVICII INTRETINERE SISTEM TVCI</t>
  </si>
  <si>
    <t>COMISION BANCAR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</si>
</sst>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0" borderId="10" xfId="40" applyFont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4" fontId="1" fillId="0" borderId="10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17" xfId="40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14" fontId="1" fillId="24" borderId="10" xfId="40" applyNumberFormat="1" applyFont="1" applyFill="1" applyBorder="1" applyAlignment="1">
      <alignment horizontal="left" vertical="center"/>
    </xf>
    <xf numFmtId="2" fontId="20" fillId="24" borderId="10" xfId="40" applyNumberFormat="1" applyFont="1" applyFill="1" applyBorder="1" applyAlignment="1">
      <alignment wrapText="1"/>
    </xf>
    <xf numFmtId="0" fontId="26" fillId="24" borderId="17" xfId="40" applyFont="1" applyFill="1" applyBorder="1" applyAlignment="1">
      <alignment horizontal="left" wrapText="1"/>
    </xf>
    <xf numFmtId="0" fontId="1" fillId="24" borderId="17" xfId="40" applyFont="1" applyFill="1" applyBorder="1" applyAlignment="1">
      <alignment horizontal="left" wrapText="1"/>
    </xf>
    <xf numFmtId="0" fontId="27" fillId="24" borderId="17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center" vertical="center"/>
    </xf>
    <xf numFmtId="3" fontId="27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 applyAlignment="1">
      <alignment horizontal="left" vertical="center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0" fillId="24" borderId="10" xfId="40" applyFont="1" applyFill="1" applyBorder="1" applyAlignment="1">
      <alignment horizontal="center" wrapText="1"/>
    </xf>
    <xf numFmtId="0" fontId="20" fillId="24" borderId="14" xfId="40" applyFont="1" applyFill="1" applyBorder="1" applyAlignment="1">
      <alignment horizontal="center" wrapText="1"/>
    </xf>
    <xf numFmtId="0" fontId="26" fillId="0" borderId="17" xfId="40" applyFont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14" fontId="1" fillId="0" borderId="17" xfId="40" applyNumberFormat="1" applyFont="1" applyBorder="1" applyAlignment="1">
      <alignment horizontal="left" vertical="center"/>
    </xf>
    <xf numFmtId="0" fontId="1" fillId="0" borderId="10" xfId="40" applyFont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14" fontId="29" fillId="0" borderId="17" xfId="41" applyNumberFormat="1" applyFont="1" applyFill="1" applyBorder="1" applyAlignment="1">
      <alignment horizontal="left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wrapText="1"/>
    </xf>
    <xf numFmtId="0" fontId="20" fillId="24" borderId="17" xfId="40" applyFont="1" applyFill="1" applyBorder="1" applyAlignment="1">
      <alignment horizont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14" fontId="20" fillId="0" borderId="17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center" wrapText="1"/>
    </xf>
    <xf numFmtId="4" fontId="27" fillId="24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165" fontId="20" fillId="0" borderId="10" xfId="40" applyNumberFormat="1" applyFont="1" applyFill="1" applyBorder="1" applyAlignment="1">
      <alignment wrapText="1"/>
    </xf>
    <xf numFmtId="0" fontId="20" fillId="0" borderId="17" xfId="40" applyFont="1" applyFill="1" applyBorder="1" applyAlignment="1">
      <alignment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horizontal="center" vertical="center" wrapText="1"/>
    </xf>
    <xf numFmtId="0" fontId="22" fillId="0" borderId="17" xfId="40" applyFont="1" applyFill="1" applyBorder="1" applyAlignment="1">
      <alignment horizontal="center" vertical="center" wrapText="1"/>
    </xf>
    <xf numFmtId="0" fontId="21" fillId="0" borderId="10" xfId="40" applyFont="1" applyFill="1" applyBorder="1" applyAlignment="1">
      <alignment horizontal="center"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0" fontId="1" fillId="0" borderId="17" xfId="40" applyFont="1" applyFill="1" applyBorder="1" applyAlignment="1">
      <alignment horizontal="left" wrapText="1"/>
    </xf>
    <xf numFmtId="0" fontId="27" fillId="0" borderId="17" xfId="40" applyFont="1" applyFill="1" applyBorder="1" applyAlignment="1">
      <alignment horizontal="center" wrapText="1"/>
    </xf>
    <xf numFmtId="4" fontId="27" fillId="24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/>
    </xf>
    <xf numFmtId="0" fontId="1" fillId="24" borderId="17" xfId="40" applyFont="1" applyFill="1" applyBorder="1" applyAlignment="1">
      <alignment horizontal="left" vertical="center" wrapText="1"/>
    </xf>
    <xf numFmtId="0" fontId="1" fillId="0" borderId="17" xfId="40" applyFont="1" applyBorder="1" applyAlignment="1">
      <alignment horizontal="center" vertic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4" xfId="40" applyNumberFormat="1" applyFont="1" applyFill="1" applyBorder="1" applyAlignment="1">
      <alignment vertical="center"/>
    </xf>
    <xf numFmtId="0" fontId="1" fillId="0" borderId="10" xfId="40" applyFont="1" applyBorder="1"/>
    <xf numFmtId="4" fontId="1" fillId="0" borderId="10" xfId="40" applyNumberFormat="1" applyFont="1" applyFill="1" applyBorder="1" applyAlignment="1">
      <alignment horizontal="right" vertical="center" wrapText="1"/>
    </xf>
    <xf numFmtId="4" fontId="1" fillId="24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14" fontId="20" fillId="0" borderId="10" xfId="40" applyNumberFormat="1" applyFont="1" applyFill="1" applyBorder="1" applyAlignment="1">
      <alignment horizontal="center" vertical="center" wrapText="1"/>
    </xf>
    <xf numFmtId="14" fontId="1" fillId="0" borderId="19" xfId="40" applyNumberFormat="1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1" fillId="24" borderId="19" xfId="40" applyFont="1" applyFill="1" applyBorder="1" applyAlignment="1">
      <alignment horizontal="center" vertical="center" wrapText="1"/>
    </xf>
    <xf numFmtId="0" fontId="1" fillId="24" borderId="19" xfId="40" applyFont="1" applyFill="1" applyBorder="1" applyAlignment="1">
      <alignment horizontal="left" vertical="center"/>
    </xf>
    <xf numFmtId="165" fontId="1" fillId="24" borderId="10" xfId="40" applyNumberFormat="1" applyFont="1" applyFill="1" applyBorder="1" applyAlignment="1">
      <alignment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4" fontId="20" fillId="24" borderId="17" xfId="40" applyNumberFormat="1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2" fontId="1" fillId="0" borderId="14" xfId="40" applyNumberFormat="1" applyFont="1" applyBorder="1" applyAlignment="1">
      <alignment horizontal="left" vertical="center"/>
    </xf>
    <xf numFmtId="165" fontId="20" fillId="24" borderId="10" xfId="40" applyNumberFormat="1" applyFont="1" applyFill="1" applyBorder="1" applyAlignment="1">
      <alignment horizontal="right" wrapText="1"/>
    </xf>
    <xf numFmtId="165" fontId="21" fillId="24" borderId="10" xfId="40" applyNumberFormat="1" applyFont="1" applyFill="1" applyBorder="1" applyAlignment="1">
      <alignment vertical="center" wrapText="1"/>
    </xf>
    <xf numFmtId="2" fontId="1" fillId="24" borderId="10" xfId="40" applyNumberFormat="1" applyFont="1" applyFill="1" applyBorder="1" applyAlignment="1">
      <alignment vertical="center" wrapText="1"/>
    </xf>
    <xf numFmtId="165" fontId="27" fillId="24" borderId="10" xfId="40" applyNumberFormat="1" applyFont="1" applyFill="1" applyBorder="1" applyAlignment="1">
      <alignment horizontal="right" vertical="center" wrapText="1"/>
    </xf>
    <xf numFmtId="0" fontId="1" fillId="24" borderId="17" xfId="40" applyFont="1" applyFill="1" applyBorder="1" applyAlignment="1">
      <alignment horizontal="center" vertical="center"/>
    </xf>
    <xf numFmtId="0" fontId="26" fillId="24" borderId="17" xfId="40" applyFont="1" applyFill="1" applyBorder="1" applyAlignment="1">
      <alignment horizontal="center" vertical="center"/>
    </xf>
    <xf numFmtId="14" fontId="1" fillId="24" borderId="19" xfId="40" applyNumberFormat="1" applyFont="1" applyFill="1" applyBorder="1" applyAlignment="1">
      <alignment horizontal="left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2" fontId="26" fillId="24" borderId="14" xfId="40" applyNumberFormat="1" applyFont="1" applyFill="1" applyBorder="1" applyAlignment="1">
      <alignment horizontal="right" vertical="center"/>
    </xf>
    <xf numFmtId="0" fontId="26" fillId="24" borderId="19" xfId="40" applyFont="1" applyFill="1" applyBorder="1" applyAlignment="1">
      <alignment horizontal="center" vertical="center" wrapText="1"/>
    </xf>
    <xf numFmtId="0" fontId="26" fillId="24" borderId="19" xfId="40" applyFont="1" applyFill="1" applyBorder="1" applyAlignment="1">
      <alignment horizontal="left" vertical="center"/>
    </xf>
    <xf numFmtId="2" fontId="26" fillId="24" borderId="20" xfId="40" applyNumberFormat="1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left" vertical="center" wrapText="1"/>
    </xf>
    <xf numFmtId="0" fontId="20" fillId="24" borderId="17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/>
    <xf numFmtId="0" fontId="21" fillId="24" borderId="14" xfId="0" applyFont="1" applyFill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B000000}"/>
    <cellStyle name="Comma 3" xfId="29" xr:uid="{00000000-0005-0000-0000-00001C000000}"/>
    <cellStyle name="Explanatory Text 2" xfId="31" xr:uid="{00000000-0005-0000-0000-00001D000000}"/>
    <cellStyle name="Good 2" xfId="32" xr:uid="{00000000-0005-0000-0000-00001E000000}"/>
    <cellStyle name="Heading 1 2" xfId="33" xr:uid="{00000000-0005-0000-0000-00001F000000}"/>
    <cellStyle name="Heading 2 2" xfId="34" xr:uid="{00000000-0005-0000-0000-000020000000}"/>
    <cellStyle name="Heading 3 2" xfId="35" xr:uid="{00000000-0005-0000-0000-000021000000}"/>
    <cellStyle name="Heading 4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40" xr:uid="{00000000-0005-0000-0000-000027000000}"/>
    <cellStyle name="Normal 2 2" xfId="41" xr:uid="{00000000-0005-0000-0000-000028000000}"/>
    <cellStyle name="Normal 2_macheta" xfId="42" xr:uid="{00000000-0005-0000-0000-000029000000}"/>
    <cellStyle name="Normal 3" xfId="43" xr:uid="{00000000-0005-0000-0000-00002A000000}"/>
    <cellStyle name="Normal 4" xfId="1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Layout" zoomScaleNormal="100" workbookViewId="0">
      <selection activeCell="D10" sqref="D10"/>
    </sheetView>
  </sheetViews>
  <sheetFormatPr defaultRowHeight="14.25" x14ac:dyDescent="0.2"/>
  <cols>
    <col min="1" max="1" width="11" style="12" customWidth="1"/>
    <col min="2" max="2" width="10.140625" style="12" customWidth="1"/>
    <col min="3" max="3" width="9.140625" style="12"/>
    <col min="4" max="4" width="10.140625" style="12" bestFit="1" customWidth="1"/>
    <col min="5" max="5" width="12.140625" style="12" customWidth="1"/>
    <col min="6" max="6" width="18.85546875" style="12" customWidth="1"/>
    <col min="7" max="16384" width="9.140625" style="12"/>
  </cols>
  <sheetData>
    <row r="1" spans="1:6" x14ac:dyDescent="0.2">
      <c r="A1" s="1" t="s">
        <v>4</v>
      </c>
      <c r="B1" s="1"/>
      <c r="C1" s="8"/>
      <c r="D1" s="8"/>
      <c r="E1" s="31"/>
      <c r="F1" s="8"/>
    </row>
    <row r="2" spans="1:6" x14ac:dyDescent="0.2">
      <c r="A2" s="10"/>
      <c r="B2" s="10"/>
      <c r="C2" s="10"/>
      <c r="D2" s="10"/>
      <c r="E2" s="32"/>
      <c r="F2" s="10"/>
    </row>
    <row r="3" spans="1:6" x14ac:dyDescent="0.2">
      <c r="A3" s="1" t="s">
        <v>69</v>
      </c>
      <c r="B3" s="8"/>
      <c r="C3" s="8"/>
      <c r="D3" s="8"/>
      <c r="E3" s="31"/>
      <c r="F3" s="10"/>
    </row>
    <row r="4" spans="1:6" x14ac:dyDescent="0.2">
      <c r="A4" s="6" t="s">
        <v>5</v>
      </c>
      <c r="B4" s="1" t="s">
        <v>76</v>
      </c>
      <c r="C4" s="1"/>
      <c r="D4" s="10"/>
      <c r="E4" s="32"/>
      <c r="F4" s="10"/>
    </row>
    <row r="5" spans="1:6" ht="15" customHeight="1" thickBot="1" x14ac:dyDescent="0.25">
      <c r="A5" s="8"/>
      <c r="B5" s="1"/>
      <c r="C5" s="1"/>
      <c r="D5" s="1"/>
      <c r="E5" s="31"/>
      <c r="F5" s="10"/>
    </row>
    <row r="6" spans="1:6" x14ac:dyDescent="0.2">
      <c r="A6" s="68" t="s">
        <v>23</v>
      </c>
      <c r="B6" s="13" t="s">
        <v>6</v>
      </c>
      <c r="C6" s="13" t="s">
        <v>7</v>
      </c>
      <c r="D6" s="13" t="s">
        <v>8</v>
      </c>
      <c r="E6" s="13" t="s">
        <v>3</v>
      </c>
      <c r="F6" s="69" t="s">
        <v>29</v>
      </c>
    </row>
    <row r="7" spans="1:6" ht="25.5" x14ac:dyDescent="0.2">
      <c r="A7" s="23" t="s">
        <v>37</v>
      </c>
      <c r="B7" s="19" t="s">
        <v>23</v>
      </c>
      <c r="C7" s="19" t="s">
        <v>23</v>
      </c>
      <c r="D7" s="70">
        <v>40380</v>
      </c>
      <c r="E7" s="20" t="s">
        <v>23</v>
      </c>
      <c r="F7" s="27" t="s">
        <v>23</v>
      </c>
    </row>
    <row r="8" spans="1:6" ht="51" x14ac:dyDescent="0.2">
      <c r="A8" s="71" t="s">
        <v>39</v>
      </c>
      <c r="B8" s="19" t="s">
        <v>111</v>
      </c>
      <c r="C8" s="19">
        <v>9</v>
      </c>
      <c r="D8" s="124">
        <v>20332</v>
      </c>
      <c r="E8" s="20" t="s">
        <v>23</v>
      </c>
      <c r="F8" s="50" t="s">
        <v>75</v>
      </c>
    </row>
    <row r="9" spans="1:6" ht="47.25" customHeight="1" x14ac:dyDescent="0.2">
      <c r="A9" s="45" t="s">
        <v>38</v>
      </c>
      <c r="B9" s="19" t="s">
        <v>23</v>
      </c>
      <c r="C9" s="19" t="s">
        <v>23</v>
      </c>
      <c r="D9" s="70">
        <f>SUM(D8)</f>
        <v>20332</v>
      </c>
      <c r="E9" s="20" t="s">
        <v>23</v>
      </c>
      <c r="F9" s="27" t="s">
        <v>23</v>
      </c>
    </row>
    <row r="10" spans="1:6" ht="15" thickBot="1" x14ac:dyDescent="0.25">
      <c r="A10" s="72" t="s">
        <v>23</v>
      </c>
      <c r="B10" s="33" t="s">
        <v>23</v>
      </c>
      <c r="C10" s="33" t="s">
        <v>23</v>
      </c>
      <c r="D10" s="73" t="s">
        <v>23</v>
      </c>
      <c r="E10" s="74">
        <f>SUM(D9)+D7</f>
        <v>60712</v>
      </c>
      <c r="F10" s="75" t="s">
        <v>23</v>
      </c>
    </row>
    <row r="11" spans="1:6" x14ac:dyDescent="0.2">
      <c r="A11" s="35"/>
      <c r="B11" s="36"/>
      <c r="C11" s="36"/>
      <c r="D11" s="36"/>
      <c r="E11" s="37"/>
      <c r="F11" s="38"/>
    </row>
    <row r="12" spans="1:6" x14ac:dyDescent="0.2">
      <c r="A12" s="10"/>
      <c r="B12" s="10"/>
      <c r="C12" s="10"/>
      <c r="D12" s="10"/>
      <c r="E12" s="32"/>
      <c r="F12" s="30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algorithmName="SHA-512" hashValue="HpmiecYwzLw5TXN6ri5zx9gcNrgdoh1mEGsMp/wyjOVt8ZhKHANzWu9q54M7AL1JFKw0OUjtSLDZUn2N1yfyxA==" saltValue="IeEnnT44n/cTTmp2r4xJvA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view="pageLayout" topLeftCell="A97" zoomScaleNormal="100" workbookViewId="0">
      <selection activeCell="E60" sqref="E60"/>
    </sheetView>
  </sheetViews>
  <sheetFormatPr defaultRowHeight="12.75" x14ac:dyDescent="0.2"/>
  <cols>
    <col min="1" max="1" width="19.140625" style="10" customWidth="1"/>
    <col min="2" max="2" width="11.28515625" style="10" bestFit="1" customWidth="1"/>
    <col min="3" max="3" width="6.5703125" style="10" bestFit="1" customWidth="1"/>
    <col min="4" max="4" width="13.140625" style="10" customWidth="1"/>
    <col min="5" max="5" width="14.42578125" style="32" bestFit="1" customWidth="1"/>
    <col min="6" max="6" width="25.85546875" style="10" customWidth="1"/>
    <col min="7" max="7" width="12.7109375" style="10" bestFit="1" customWidth="1"/>
    <col min="8" max="8" width="11.7109375" style="10" bestFit="1" customWidth="1"/>
    <col min="9" max="9" width="12.7109375" style="10" bestFit="1" customWidth="1"/>
    <col min="10" max="10" width="9.140625" style="10"/>
    <col min="11" max="11" width="12.7109375" style="10" bestFit="1" customWidth="1"/>
    <col min="12" max="16384" width="9.140625" style="10"/>
  </cols>
  <sheetData>
    <row r="1" spans="1:6" x14ac:dyDescent="0.2">
      <c r="A1" s="1" t="s">
        <v>4</v>
      </c>
      <c r="B1" s="1"/>
      <c r="C1" s="8"/>
      <c r="D1" s="8"/>
      <c r="E1" s="31"/>
      <c r="F1" s="8"/>
    </row>
    <row r="3" spans="1:6" x14ac:dyDescent="0.2">
      <c r="A3" s="1" t="s">
        <v>27</v>
      </c>
      <c r="B3" s="8"/>
      <c r="C3" s="8"/>
      <c r="D3" s="8"/>
      <c r="E3" s="31"/>
    </row>
    <row r="4" spans="1:6" x14ac:dyDescent="0.2">
      <c r="A4" s="1" t="s">
        <v>28</v>
      </c>
      <c r="B4" s="8"/>
      <c r="C4" s="8"/>
      <c r="D4" s="8"/>
      <c r="E4" s="31"/>
    </row>
    <row r="5" spans="1:6" x14ac:dyDescent="0.2">
      <c r="A5" s="6" t="s">
        <v>5</v>
      </c>
      <c r="B5" s="1" t="s">
        <v>76</v>
      </c>
      <c r="C5" s="1"/>
    </row>
    <row r="6" spans="1:6" ht="13.5" thickBot="1" x14ac:dyDescent="0.25">
      <c r="A6" s="8"/>
      <c r="B6" s="1"/>
      <c r="C6" s="1"/>
      <c r="D6" s="1"/>
      <c r="E6" s="31"/>
    </row>
    <row r="7" spans="1:6" x14ac:dyDescent="0.2">
      <c r="A7" s="53" t="s">
        <v>23</v>
      </c>
      <c r="B7" s="54" t="s">
        <v>6</v>
      </c>
      <c r="C7" s="54" t="s">
        <v>7</v>
      </c>
      <c r="D7" s="54" t="s">
        <v>8</v>
      </c>
      <c r="E7" s="55" t="s">
        <v>3</v>
      </c>
      <c r="F7" s="56" t="s">
        <v>29</v>
      </c>
    </row>
    <row r="8" spans="1:6" x14ac:dyDescent="0.2">
      <c r="A8" s="46" t="s">
        <v>9</v>
      </c>
      <c r="B8" s="57" t="s">
        <v>23</v>
      </c>
      <c r="C8" s="57" t="s">
        <v>23</v>
      </c>
      <c r="D8" s="141">
        <v>2542948</v>
      </c>
      <c r="E8" s="40" t="s">
        <v>23</v>
      </c>
      <c r="F8" s="58" t="s">
        <v>23</v>
      </c>
    </row>
    <row r="9" spans="1:6" ht="25.5" x14ac:dyDescent="0.2">
      <c r="A9" s="135" t="s">
        <v>10</v>
      </c>
      <c r="B9" s="19" t="s">
        <v>111</v>
      </c>
      <c r="C9" s="19">
        <v>9</v>
      </c>
      <c r="D9" s="133">
        <v>547546</v>
      </c>
      <c r="E9" s="20" t="s">
        <v>23</v>
      </c>
      <c r="F9" s="50" t="s">
        <v>72</v>
      </c>
    </row>
    <row r="10" spans="1:6" ht="25.5" x14ac:dyDescent="0.2">
      <c r="A10" s="135" t="s">
        <v>23</v>
      </c>
      <c r="B10" s="19" t="s">
        <v>111</v>
      </c>
      <c r="C10" s="19">
        <v>9</v>
      </c>
      <c r="D10" s="133">
        <v>143344</v>
      </c>
      <c r="E10" s="20" t="s">
        <v>23</v>
      </c>
      <c r="F10" s="50" t="s">
        <v>72</v>
      </c>
    </row>
    <row r="11" spans="1:6" ht="25.5" x14ac:dyDescent="0.2">
      <c r="A11" s="135" t="s">
        <v>23</v>
      </c>
      <c r="B11" s="19" t="s">
        <v>111</v>
      </c>
      <c r="C11" s="19">
        <v>9</v>
      </c>
      <c r="D11" s="133">
        <v>3536</v>
      </c>
      <c r="E11" s="20" t="s">
        <v>23</v>
      </c>
      <c r="F11" s="50" t="s">
        <v>48</v>
      </c>
    </row>
    <row r="12" spans="1:6" ht="25.5" x14ac:dyDescent="0.2">
      <c r="A12" s="135" t="s">
        <v>23</v>
      </c>
      <c r="B12" s="19" t="s">
        <v>111</v>
      </c>
      <c r="C12" s="19">
        <v>9</v>
      </c>
      <c r="D12" s="133">
        <v>2128</v>
      </c>
      <c r="E12" s="20" t="s">
        <v>23</v>
      </c>
      <c r="F12" s="50" t="s">
        <v>36</v>
      </c>
    </row>
    <row r="13" spans="1:6" ht="25.5" x14ac:dyDescent="0.2">
      <c r="A13" s="135" t="s">
        <v>23</v>
      </c>
      <c r="B13" s="19" t="s">
        <v>111</v>
      </c>
      <c r="C13" s="19">
        <v>9</v>
      </c>
      <c r="D13" s="133">
        <v>2835</v>
      </c>
      <c r="E13" s="20" t="s">
        <v>23</v>
      </c>
      <c r="F13" s="50" t="s">
        <v>48</v>
      </c>
    </row>
    <row r="14" spans="1:6" ht="25.5" x14ac:dyDescent="0.2">
      <c r="A14" s="135" t="s">
        <v>23</v>
      </c>
      <c r="B14" s="19" t="s">
        <v>111</v>
      </c>
      <c r="C14" s="19">
        <v>9</v>
      </c>
      <c r="D14" s="133">
        <v>3452</v>
      </c>
      <c r="E14" s="20" t="s">
        <v>23</v>
      </c>
      <c r="F14" s="50" t="s">
        <v>48</v>
      </c>
    </row>
    <row r="15" spans="1:6" ht="25.5" x14ac:dyDescent="0.2">
      <c r="A15" s="135" t="s">
        <v>23</v>
      </c>
      <c r="B15" s="19" t="s">
        <v>111</v>
      </c>
      <c r="C15" s="19">
        <v>9</v>
      </c>
      <c r="D15" s="133">
        <v>3105</v>
      </c>
      <c r="E15" s="20" t="s">
        <v>23</v>
      </c>
      <c r="F15" s="50" t="s">
        <v>36</v>
      </c>
    </row>
    <row r="16" spans="1:6" x14ac:dyDescent="0.2">
      <c r="A16" s="135" t="s">
        <v>23</v>
      </c>
      <c r="B16" s="19" t="s">
        <v>111</v>
      </c>
      <c r="C16" s="19">
        <v>9</v>
      </c>
      <c r="D16" s="133">
        <v>200</v>
      </c>
      <c r="E16" s="20" t="s">
        <v>23</v>
      </c>
      <c r="F16" s="136" t="s">
        <v>64</v>
      </c>
    </row>
    <row r="17" spans="1:15" x14ac:dyDescent="0.2">
      <c r="A17" s="135"/>
      <c r="B17" s="19" t="s">
        <v>111</v>
      </c>
      <c r="C17" s="19">
        <v>9</v>
      </c>
      <c r="D17" s="133">
        <v>1685</v>
      </c>
      <c r="E17" s="20" t="s">
        <v>23</v>
      </c>
      <c r="F17" s="136" t="s">
        <v>65</v>
      </c>
    </row>
    <row r="18" spans="1:15" x14ac:dyDescent="0.2">
      <c r="A18" s="135"/>
      <c r="B18" s="19" t="s">
        <v>111</v>
      </c>
      <c r="C18" s="19">
        <v>9</v>
      </c>
      <c r="D18" s="133">
        <v>1501</v>
      </c>
      <c r="E18" s="20" t="s">
        <v>23</v>
      </c>
      <c r="F18" s="136" t="s">
        <v>65</v>
      </c>
    </row>
    <row r="19" spans="1:15" x14ac:dyDescent="0.2">
      <c r="A19" s="135"/>
      <c r="B19" s="19" t="s">
        <v>111</v>
      </c>
      <c r="C19" s="19">
        <v>9</v>
      </c>
      <c r="D19" s="133">
        <v>1501</v>
      </c>
      <c r="E19" s="20"/>
      <c r="F19" s="136" t="s">
        <v>65</v>
      </c>
    </row>
    <row r="20" spans="1:15" x14ac:dyDescent="0.2">
      <c r="A20" s="135" t="s">
        <v>23</v>
      </c>
      <c r="B20" s="19" t="s">
        <v>111</v>
      </c>
      <c r="C20" s="19">
        <v>9</v>
      </c>
      <c r="D20" s="133">
        <v>2694</v>
      </c>
      <c r="E20" s="20" t="s">
        <v>23</v>
      </c>
      <c r="F20" s="136" t="s">
        <v>30</v>
      </c>
    </row>
    <row r="21" spans="1:15" ht="25.5" x14ac:dyDescent="0.2">
      <c r="A21" s="135" t="s">
        <v>23</v>
      </c>
      <c r="B21" s="19" t="s">
        <v>111</v>
      </c>
      <c r="C21" s="19">
        <v>9</v>
      </c>
      <c r="D21" s="133">
        <v>2946</v>
      </c>
      <c r="E21" s="20" t="s">
        <v>23</v>
      </c>
      <c r="F21" s="136" t="s">
        <v>36</v>
      </c>
    </row>
    <row r="22" spans="1:15" ht="25.5" x14ac:dyDescent="0.2">
      <c r="A22" s="135" t="s">
        <v>23</v>
      </c>
      <c r="B22" s="19" t="s">
        <v>111</v>
      </c>
      <c r="C22" s="19">
        <v>9</v>
      </c>
      <c r="D22" s="133">
        <v>3439</v>
      </c>
      <c r="E22" s="20" t="s">
        <v>23</v>
      </c>
      <c r="F22" s="136" t="s">
        <v>36</v>
      </c>
    </row>
    <row r="23" spans="1:15" ht="25.5" x14ac:dyDescent="0.2">
      <c r="A23" s="135"/>
      <c r="B23" s="19" t="s">
        <v>111</v>
      </c>
      <c r="C23" s="19">
        <v>9</v>
      </c>
      <c r="D23" s="133">
        <v>3559</v>
      </c>
      <c r="E23" s="20"/>
      <c r="F23" s="136" t="s">
        <v>36</v>
      </c>
    </row>
    <row r="24" spans="1:15" ht="25.5" x14ac:dyDescent="0.2">
      <c r="A24" s="135"/>
      <c r="B24" s="19" t="s">
        <v>111</v>
      </c>
      <c r="C24" s="19">
        <v>9</v>
      </c>
      <c r="D24" s="133">
        <v>3275</v>
      </c>
      <c r="E24" s="20" t="s">
        <v>23</v>
      </c>
      <c r="F24" s="136" t="s">
        <v>36</v>
      </c>
    </row>
    <row r="25" spans="1:15" ht="25.5" x14ac:dyDescent="0.2">
      <c r="A25" s="135" t="s">
        <v>23</v>
      </c>
      <c r="B25" s="19" t="s">
        <v>111</v>
      </c>
      <c r="C25" s="19">
        <v>9</v>
      </c>
      <c r="D25" s="133">
        <v>3389</v>
      </c>
      <c r="E25" s="20" t="s">
        <v>23</v>
      </c>
      <c r="F25" s="136" t="s">
        <v>36</v>
      </c>
    </row>
    <row r="26" spans="1:15" x14ac:dyDescent="0.2">
      <c r="A26" s="135" t="s">
        <v>23</v>
      </c>
      <c r="B26" s="19" t="s">
        <v>111</v>
      </c>
      <c r="C26" s="19">
        <v>9</v>
      </c>
      <c r="D26" s="133">
        <v>1620</v>
      </c>
      <c r="E26" s="20" t="s">
        <v>23</v>
      </c>
      <c r="F26" s="136" t="s">
        <v>64</v>
      </c>
    </row>
    <row r="27" spans="1:15" x14ac:dyDescent="0.2">
      <c r="A27" s="135" t="s">
        <v>23</v>
      </c>
      <c r="B27" s="19" t="s">
        <v>111</v>
      </c>
      <c r="C27" s="19">
        <v>9</v>
      </c>
      <c r="D27" s="133">
        <v>100</v>
      </c>
      <c r="E27" s="20" t="s">
        <v>23</v>
      </c>
      <c r="F27" s="50" t="s">
        <v>66</v>
      </c>
    </row>
    <row r="28" spans="1:15" x14ac:dyDescent="0.2">
      <c r="A28" s="135" t="s">
        <v>23</v>
      </c>
      <c r="B28" s="19" t="s">
        <v>111</v>
      </c>
      <c r="C28" s="19">
        <v>9</v>
      </c>
      <c r="D28" s="133">
        <v>100</v>
      </c>
      <c r="E28" s="20" t="s">
        <v>23</v>
      </c>
      <c r="F28" s="50" t="s">
        <v>66</v>
      </c>
      <c r="H28" s="29"/>
      <c r="J28" s="30"/>
    </row>
    <row r="29" spans="1:15" x14ac:dyDescent="0.2">
      <c r="A29" s="135"/>
      <c r="B29" s="19" t="s">
        <v>111</v>
      </c>
      <c r="C29" s="19">
        <v>9</v>
      </c>
      <c r="D29" s="133">
        <v>80822</v>
      </c>
      <c r="E29" s="20"/>
      <c r="F29" s="50" t="s">
        <v>31</v>
      </c>
      <c r="H29" s="30"/>
    </row>
    <row r="30" spans="1:15" ht="25.5" x14ac:dyDescent="0.2">
      <c r="A30" s="135"/>
      <c r="B30" s="19" t="s">
        <v>111</v>
      </c>
      <c r="C30" s="19">
        <v>9</v>
      </c>
      <c r="D30" s="133">
        <v>436440</v>
      </c>
      <c r="E30" s="20"/>
      <c r="F30" s="50" t="s">
        <v>32</v>
      </c>
    </row>
    <row r="31" spans="1:15" x14ac:dyDescent="0.2">
      <c r="A31" s="135"/>
      <c r="B31" s="19" t="s">
        <v>111</v>
      </c>
      <c r="C31" s="19">
        <v>17</v>
      </c>
      <c r="D31" s="133">
        <v>24</v>
      </c>
      <c r="E31" s="20"/>
      <c r="F31" s="50" t="s">
        <v>31</v>
      </c>
    </row>
    <row r="32" spans="1:15" x14ac:dyDescent="0.2">
      <c r="A32" s="135"/>
      <c r="B32" s="19" t="s">
        <v>111</v>
      </c>
      <c r="C32" s="19">
        <v>17</v>
      </c>
      <c r="D32" s="133">
        <v>16</v>
      </c>
      <c r="E32" s="20"/>
      <c r="F32" s="50" t="s">
        <v>134</v>
      </c>
      <c r="N32" s="30"/>
      <c r="O32" s="30"/>
    </row>
    <row r="33" spans="1:6" ht="25.5" x14ac:dyDescent="0.2">
      <c r="A33" s="135"/>
      <c r="B33" s="19" t="s">
        <v>111</v>
      </c>
      <c r="C33" s="19">
        <v>17</v>
      </c>
      <c r="D33" s="133">
        <v>283</v>
      </c>
      <c r="E33" s="20"/>
      <c r="F33" s="50" t="s">
        <v>135</v>
      </c>
    </row>
    <row r="34" spans="1:6" ht="25.5" x14ac:dyDescent="0.2">
      <c r="A34" s="135"/>
      <c r="B34" s="19" t="s">
        <v>111</v>
      </c>
      <c r="C34" s="19">
        <v>18</v>
      </c>
      <c r="D34" s="133">
        <v>-107897.02</v>
      </c>
      <c r="E34" s="20"/>
      <c r="F34" s="50" t="s">
        <v>139</v>
      </c>
    </row>
    <row r="35" spans="1:6" ht="25.5" x14ac:dyDescent="0.2">
      <c r="A35" s="135"/>
      <c r="B35" s="19" t="s">
        <v>111</v>
      </c>
      <c r="C35" s="19">
        <v>18</v>
      </c>
      <c r="D35" s="133">
        <v>-2201.98</v>
      </c>
      <c r="E35" s="20"/>
      <c r="F35" s="50" t="s">
        <v>139</v>
      </c>
    </row>
    <row r="36" spans="1:6" ht="25.5" x14ac:dyDescent="0.2">
      <c r="A36" s="135"/>
      <c r="B36" s="19" t="s">
        <v>111</v>
      </c>
      <c r="C36" s="19">
        <v>19</v>
      </c>
      <c r="D36" s="133">
        <v>5384</v>
      </c>
      <c r="E36" s="20"/>
      <c r="F36" s="50" t="s">
        <v>132</v>
      </c>
    </row>
    <row r="37" spans="1:6" ht="25.5" x14ac:dyDescent="0.2">
      <c r="A37" s="135"/>
      <c r="B37" s="19" t="s">
        <v>111</v>
      </c>
      <c r="C37" s="19">
        <v>30</v>
      </c>
      <c r="D37" s="133">
        <v>19</v>
      </c>
      <c r="E37" s="20"/>
      <c r="F37" s="50" t="s">
        <v>158</v>
      </c>
    </row>
    <row r="38" spans="1:6" ht="25.5" x14ac:dyDescent="0.2">
      <c r="A38" s="135"/>
      <c r="B38" s="19" t="s">
        <v>111</v>
      </c>
      <c r="C38" s="19">
        <v>30</v>
      </c>
      <c r="D38" s="133">
        <v>172</v>
      </c>
      <c r="E38" s="20"/>
      <c r="F38" s="50" t="s">
        <v>135</v>
      </c>
    </row>
    <row r="39" spans="1:6" x14ac:dyDescent="0.2">
      <c r="A39" s="97" t="s">
        <v>23</v>
      </c>
      <c r="B39" s="126"/>
      <c r="C39" s="126" t="s">
        <v>23</v>
      </c>
      <c r="D39" s="126" t="s">
        <v>23</v>
      </c>
      <c r="E39" s="126" t="s">
        <v>23</v>
      </c>
      <c r="F39" s="27" t="s">
        <v>23</v>
      </c>
    </row>
    <row r="40" spans="1:6" x14ac:dyDescent="0.2">
      <c r="A40" s="78" t="s">
        <v>11</v>
      </c>
      <c r="B40" s="19" t="s">
        <v>23</v>
      </c>
      <c r="C40" s="19" t="s">
        <v>23</v>
      </c>
      <c r="D40" s="22">
        <f>SUM(D9:D39)</f>
        <v>1145016</v>
      </c>
      <c r="E40" s="20" t="s">
        <v>23</v>
      </c>
      <c r="F40" s="27" t="s">
        <v>23</v>
      </c>
    </row>
    <row r="41" spans="1:6" x14ac:dyDescent="0.2">
      <c r="A41" s="25" t="s">
        <v>23</v>
      </c>
      <c r="B41" s="19" t="s">
        <v>23</v>
      </c>
      <c r="C41" s="19" t="s">
        <v>23</v>
      </c>
      <c r="D41" s="19" t="s">
        <v>23</v>
      </c>
      <c r="E41" s="20">
        <f>SUM(D40)+D8</f>
        <v>3687964</v>
      </c>
      <c r="F41" s="27" t="s">
        <v>23</v>
      </c>
    </row>
    <row r="42" spans="1:6" x14ac:dyDescent="0.2">
      <c r="A42" s="117" t="s">
        <v>44</v>
      </c>
      <c r="B42" s="19" t="s">
        <v>23</v>
      </c>
      <c r="C42" s="19" t="s">
        <v>23</v>
      </c>
      <c r="D42" s="49">
        <v>123810</v>
      </c>
      <c r="E42" s="20" t="s">
        <v>23</v>
      </c>
      <c r="F42" s="27" t="s">
        <v>23</v>
      </c>
    </row>
    <row r="43" spans="1:6" x14ac:dyDescent="0.2">
      <c r="A43" s="100" t="s">
        <v>45</v>
      </c>
      <c r="B43" s="80" t="s">
        <v>111</v>
      </c>
      <c r="C43" s="80">
        <v>9</v>
      </c>
      <c r="D43" s="124">
        <v>4290</v>
      </c>
      <c r="E43" s="81" t="s">
        <v>23</v>
      </c>
      <c r="F43" s="86" t="s">
        <v>31</v>
      </c>
    </row>
    <row r="44" spans="1:6" ht="25.5" x14ac:dyDescent="0.2">
      <c r="A44" s="101" t="s">
        <v>23</v>
      </c>
      <c r="B44" s="80" t="s">
        <v>111</v>
      </c>
      <c r="C44" s="80">
        <v>9</v>
      </c>
      <c r="D44" s="124">
        <v>30990</v>
      </c>
      <c r="E44" s="81" t="s">
        <v>23</v>
      </c>
      <c r="F44" s="86" t="s">
        <v>71</v>
      </c>
    </row>
    <row r="45" spans="1:6" ht="28.5" customHeight="1" x14ac:dyDescent="0.2">
      <c r="A45" s="101" t="s">
        <v>23</v>
      </c>
      <c r="B45" s="80" t="s">
        <v>111</v>
      </c>
      <c r="C45" s="80">
        <v>9</v>
      </c>
      <c r="D45" s="124">
        <v>23139</v>
      </c>
      <c r="E45" s="81" t="s">
        <v>23</v>
      </c>
      <c r="F45" s="115" t="s">
        <v>32</v>
      </c>
    </row>
    <row r="46" spans="1:6" ht="25.5" x14ac:dyDescent="0.2">
      <c r="A46" s="101" t="s">
        <v>23</v>
      </c>
      <c r="B46" s="80" t="s">
        <v>111</v>
      </c>
      <c r="C46" s="80">
        <v>9</v>
      </c>
      <c r="D46" s="124">
        <v>5670</v>
      </c>
      <c r="E46" s="81" t="s">
        <v>23</v>
      </c>
      <c r="F46" s="86" t="s">
        <v>71</v>
      </c>
    </row>
    <row r="47" spans="1:6" ht="25.5" x14ac:dyDescent="0.2">
      <c r="A47" s="101" t="s">
        <v>23</v>
      </c>
      <c r="B47" s="80" t="s">
        <v>111</v>
      </c>
      <c r="C47" s="80">
        <v>9</v>
      </c>
      <c r="D47" s="124">
        <v>202</v>
      </c>
      <c r="E47" s="81" t="s">
        <v>23</v>
      </c>
      <c r="F47" s="86" t="s">
        <v>36</v>
      </c>
    </row>
    <row r="48" spans="1:6" ht="25.5" x14ac:dyDescent="0.2">
      <c r="A48" s="101" t="s">
        <v>23</v>
      </c>
      <c r="B48" s="80" t="s">
        <v>111</v>
      </c>
      <c r="C48" s="80">
        <v>9</v>
      </c>
      <c r="D48" s="124">
        <v>182</v>
      </c>
      <c r="E48" s="81" t="s">
        <v>23</v>
      </c>
      <c r="F48" s="86" t="s">
        <v>36</v>
      </c>
    </row>
    <row r="49" spans="1:20" ht="25.5" x14ac:dyDescent="0.2">
      <c r="A49" s="101" t="s">
        <v>23</v>
      </c>
      <c r="B49" s="80" t="s">
        <v>111</v>
      </c>
      <c r="C49" s="80">
        <v>9</v>
      </c>
      <c r="D49" s="124">
        <v>202</v>
      </c>
      <c r="E49" s="81" t="s">
        <v>23</v>
      </c>
      <c r="F49" s="86" t="s">
        <v>36</v>
      </c>
    </row>
    <row r="50" spans="1:20" ht="25.5" x14ac:dyDescent="0.2">
      <c r="A50" s="101" t="s">
        <v>23</v>
      </c>
      <c r="B50" s="80" t="s">
        <v>111</v>
      </c>
      <c r="C50" s="80">
        <v>9</v>
      </c>
      <c r="D50" s="124">
        <v>202</v>
      </c>
      <c r="E50" s="81" t="s">
        <v>23</v>
      </c>
      <c r="F50" s="86" t="s">
        <v>36</v>
      </c>
    </row>
    <row r="51" spans="1:20" ht="25.5" x14ac:dyDescent="0.2">
      <c r="A51" s="101" t="s">
        <v>23</v>
      </c>
      <c r="B51" s="80" t="s">
        <v>111</v>
      </c>
      <c r="C51" s="80">
        <v>9</v>
      </c>
      <c r="D51" s="124">
        <v>193</v>
      </c>
      <c r="E51" s="81" t="s">
        <v>23</v>
      </c>
      <c r="F51" s="86" t="s">
        <v>36</v>
      </c>
    </row>
    <row r="52" spans="1:20" ht="25.5" x14ac:dyDescent="0.2">
      <c r="A52" s="101"/>
      <c r="B52" s="80" t="s">
        <v>111</v>
      </c>
      <c r="C52" s="80">
        <v>9</v>
      </c>
      <c r="D52" s="124">
        <v>172</v>
      </c>
      <c r="E52" s="81" t="s">
        <v>23</v>
      </c>
      <c r="F52" s="86" t="s">
        <v>36</v>
      </c>
    </row>
    <row r="53" spans="1:20" ht="25.5" x14ac:dyDescent="0.2">
      <c r="A53" s="101"/>
      <c r="B53" s="80" t="s">
        <v>111</v>
      </c>
      <c r="C53" s="80">
        <v>9</v>
      </c>
      <c r="D53" s="124">
        <v>159</v>
      </c>
      <c r="E53" s="81" t="s">
        <v>23</v>
      </c>
      <c r="F53" s="86" t="s">
        <v>36</v>
      </c>
    </row>
    <row r="54" spans="1:20" ht="25.5" x14ac:dyDescent="0.2">
      <c r="A54" s="101" t="s">
        <v>23</v>
      </c>
      <c r="B54" s="80" t="s">
        <v>111</v>
      </c>
      <c r="C54" s="80">
        <v>9</v>
      </c>
      <c r="D54" s="124">
        <v>131</v>
      </c>
      <c r="E54" s="81" t="s">
        <v>23</v>
      </c>
      <c r="F54" s="86" t="s">
        <v>36</v>
      </c>
    </row>
    <row r="55" spans="1:20" ht="25.5" x14ac:dyDescent="0.2">
      <c r="A55" s="101" t="s">
        <v>23</v>
      </c>
      <c r="B55" s="80" t="s">
        <v>111</v>
      </c>
      <c r="C55" s="80">
        <v>9</v>
      </c>
      <c r="D55" s="124">
        <v>119</v>
      </c>
      <c r="E55" s="81" t="s">
        <v>23</v>
      </c>
      <c r="F55" s="86" t="s">
        <v>36</v>
      </c>
    </row>
    <row r="56" spans="1:20" ht="25.5" x14ac:dyDescent="0.2">
      <c r="A56" s="101" t="s">
        <v>23</v>
      </c>
      <c r="B56" s="80" t="s">
        <v>111</v>
      </c>
      <c r="C56" s="80">
        <v>9</v>
      </c>
      <c r="D56" s="124">
        <v>202</v>
      </c>
      <c r="E56" s="81" t="s">
        <v>23</v>
      </c>
      <c r="F56" s="86" t="s">
        <v>36</v>
      </c>
      <c r="N56" s="30"/>
      <c r="O56" s="30"/>
      <c r="P56" s="30"/>
      <c r="Q56" s="30"/>
      <c r="R56" s="30"/>
      <c r="S56" s="30"/>
      <c r="T56" s="30"/>
    </row>
    <row r="57" spans="1:20" x14ac:dyDescent="0.2">
      <c r="A57" s="101"/>
      <c r="B57" s="80"/>
      <c r="C57" s="80"/>
      <c r="D57" s="124"/>
      <c r="E57" s="81"/>
      <c r="F57" s="86"/>
      <c r="N57" s="30"/>
      <c r="O57" s="30"/>
      <c r="P57" s="30"/>
      <c r="Q57" s="30"/>
      <c r="R57" s="30"/>
      <c r="S57" s="30"/>
      <c r="T57" s="30"/>
    </row>
    <row r="58" spans="1:20" x14ac:dyDescent="0.2">
      <c r="A58" s="101" t="s">
        <v>23</v>
      </c>
      <c r="B58" s="80"/>
      <c r="C58" s="80"/>
      <c r="D58" s="123"/>
      <c r="E58" s="81"/>
      <c r="F58" s="86"/>
      <c r="N58" s="30"/>
      <c r="O58" s="30"/>
      <c r="P58" s="30"/>
      <c r="Q58" s="30"/>
      <c r="R58" s="30"/>
      <c r="S58" s="30"/>
      <c r="T58" s="30"/>
    </row>
    <row r="59" spans="1:20" x14ac:dyDescent="0.2">
      <c r="A59" s="47" t="s">
        <v>46</v>
      </c>
      <c r="B59" s="19" t="s">
        <v>23</v>
      </c>
      <c r="C59" s="19" t="s">
        <v>23</v>
      </c>
      <c r="D59" s="99">
        <f>SUM(D43:D58)</f>
        <v>65853</v>
      </c>
      <c r="E59" s="81" t="s">
        <v>23</v>
      </c>
      <c r="F59" s="27" t="s">
        <v>23</v>
      </c>
      <c r="N59" s="30"/>
      <c r="O59" s="30"/>
      <c r="P59" s="30"/>
      <c r="Q59" s="30"/>
      <c r="R59" s="30"/>
      <c r="S59" s="30"/>
      <c r="T59" s="30"/>
    </row>
    <row r="60" spans="1:20" x14ac:dyDescent="0.2">
      <c r="A60" s="25" t="s">
        <v>23</v>
      </c>
      <c r="B60" s="19" t="s">
        <v>23</v>
      </c>
      <c r="C60" s="19" t="s">
        <v>23</v>
      </c>
      <c r="D60" s="19" t="s">
        <v>23</v>
      </c>
      <c r="E60" s="20">
        <f>SUM(D42)+D59</f>
        <v>189663</v>
      </c>
      <c r="F60" s="24" t="s">
        <v>23</v>
      </c>
      <c r="N60" s="30"/>
    </row>
    <row r="61" spans="1:20" x14ac:dyDescent="0.2">
      <c r="A61" s="102" t="s">
        <v>24</v>
      </c>
      <c r="B61" s="80" t="s">
        <v>23</v>
      </c>
      <c r="C61" s="103" t="s">
        <v>23</v>
      </c>
      <c r="D61" s="104">
        <v>422894</v>
      </c>
      <c r="E61" s="81" t="s">
        <v>23</v>
      </c>
      <c r="F61" s="88" t="s">
        <v>23</v>
      </c>
      <c r="N61" s="30"/>
    </row>
    <row r="62" spans="1:20" ht="25.5" x14ac:dyDescent="0.2">
      <c r="A62" s="107" t="s">
        <v>25</v>
      </c>
      <c r="B62" s="80" t="s">
        <v>111</v>
      </c>
      <c r="C62" s="80">
        <v>9</v>
      </c>
      <c r="D62" s="133">
        <v>103419</v>
      </c>
      <c r="E62" s="81" t="s">
        <v>23</v>
      </c>
      <c r="F62" s="106" t="s">
        <v>71</v>
      </c>
      <c r="G62" s="30"/>
      <c r="H62" s="30"/>
      <c r="I62" s="30"/>
      <c r="J62" s="30"/>
      <c r="K62" s="30"/>
      <c r="L62" s="30"/>
      <c r="M62" s="30"/>
      <c r="N62" s="30"/>
    </row>
    <row r="63" spans="1:20" ht="25.5" x14ac:dyDescent="0.2">
      <c r="A63" s="105"/>
      <c r="B63" s="80" t="s">
        <v>111</v>
      </c>
      <c r="C63" s="80">
        <v>9</v>
      </c>
      <c r="D63" s="133">
        <v>21612</v>
      </c>
      <c r="E63" s="81"/>
      <c r="F63" s="106" t="s">
        <v>71</v>
      </c>
    </row>
    <row r="64" spans="1:20" ht="25.5" x14ac:dyDescent="0.2">
      <c r="A64" s="107" t="s">
        <v>23</v>
      </c>
      <c r="B64" s="80" t="s">
        <v>111</v>
      </c>
      <c r="C64" s="80">
        <v>9</v>
      </c>
      <c r="D64" s="133">
        <v>764</v>
      </c>
      <c r="E64" s="81" t="s">
        <v>23</v>
      </c>
      <c r="F64" s="106" t="s">
        <v>36</v>
      </c>
    </row>
    <row r="65" spans="1:6" ht="25.5" x14ac:dyDescent="0.2">
      <c r="A65" s="107" t="s">
        <v>23</v>
      </c>
      <c r="B65" s="80" t="s">
        <v>111</v>
      </c>
      <c r="C65" s="80">
        <v>9</v>
      </c>
      <c r="D65" s="133">
        <v>268</v>
      </c>
      <c r="E65" s="81" t="s">
        <v>23</v>
      </c>
      <c r="F65" s="106" t="s">
        <v>36</v>
      </c>
    </row>
    <row r="66" spans="1:6" ht="25.5" x14ac:dyDescent="0.2">
      <c r="A66" s="107" t="s">
        <v>23</v>
      </c>
      <c r="B66" s="80" t="s">
        <v>111</v>
      </c>
      <c r="C66" s="80">
        <v>9</v>
      </c>
      <c r="D66" s="133">
        <v>612</v>
      </c>
      <c r="E66" s="81" t="s">
        <v>23</v>
      </c>
      <c r="F66" s="106" t="s">
        <v>48</v>
      </c>
    </row>
    <row r="67" spans="1:6" ht="25.5" x14ac:dyDescent="0.2">
      <c r="A67" s="107" t="s">
        <v>23</v>
      </c>
      <c r="B67" s="80" t="s">
        <v>111</v>
      </c>
      <c r="C67" s="80">
        <v>9</v>
      </c>
      <c r="D67" s="133">
        <v>429</v>
      </c>
      <c r="E67" s="81" t="s">
        <v>23</v>
      </c>
      <c r="F67" s="106" t="s">
        <v>48</v>
      </c>
    </row>
    <row r="68" spans="1:6" ht="25.5" x14ac:dyDescent="0.2">
      <c r="A68" s="107" t="s">
        <v>23</v>
      </c>
      <c r="B68" s="80" t="s">
        <v>111</v>
      </c>
      <c r="C68" s="80">
        <v>9</v>
      </c>
      <c r="D68" s="133">
        <v>630</v>
      </c>
      <c r="E68" s="81" t="s">
        <v>23</v>
      </c>
      <c r="F68" s="106" t="s">
        <v>36</v>
      </c>
    </row>
    <row r="69" spans="1:6" ht="25.5" x14ac:dyDescent="0.2">
      <c r="A69" s="108" t="s">
        <v>23</v>
      </c>
      <c r="B69" s="109" t="s">
        <v>111</v>
      </c>
      <c r="C69" s="109">
        <v>9</v>
      </c>
      <c r="D69" s="142">
        <v>523</v>
      </c>
      <c r="E69" s="110" t="s">
        <v>23</v>
      </c>
      <c r="F69" s="111" t="s">
        <v>36</v>
      </c>
    </row>
    <row r="70" spans="1:6" ht="25.5" x14ac:dyDescent="0.2">
      <c r="A70" s="108"/>
      <c r="B70" s="109" t="s">
        <v>111</v>
      </c>
      <c r="C70" s="109">
        <v>9</v>
      </c>
      <c r="D70" s="142">
        <v>513</v>
      </c>
      <c r="E70" s="110" t="s">
        <v>23</v>
      </c>
      <c r="F70" s="111" t="s">
        <v>48</v>
      </c>
    </row>
    <row r="71" spans="1:6" ht="25.5" x14ac:dyDescent="0.2">
      <c r="A71" s="108"/>
      <c r="B71" s="109" t="s">
        <v>111</v>
      </c>
      <c r="C71" s="109">
        <v>9</v>
      </c>
      <c r="D71" s="142">
        <v>733</v>
      </c>
      <c r="E71" s="110" t="s">
        <v>23</v>
      </c>
      <c r="F71" s="111" t="s">
        <v>36</v>
      </c>
    </row>
    <row r="72" spans="1:6" ht="25.5" x14ac:dyDescent="0.2">
      <c r="A72" s="108"/>
      <c r="B72" s="109" t="s">
        <v>111</v>
      </c>
      <c r="C72" s="109">
        <v>9</v>
      </c>
      <c r="D72" s="142">
        <v>685</v>
      </c>
      <c r="E72" s="110" t="s">
        <v>23</v>
      </c>
      <c r="F72" s="111" t="s">
        <v>36</v>
      </c>
    </row>
    <row r="73" spans="1:6" x14ac:dyDescent="0.2">
      <c r="A73" s="107" t="s">
        <v>23</v>
      </c>
      <c r="B73" s="80" t="s">
        <v>111</v>
      </c>
      <c r="C73" s="80">
        <v>9</v>
      </c>
      <c r="D73" s="134">
        <v>14674</v>
      </c>
      <c r="E73" s="81" t="s">
        <v>23</v>
      </c>
      <c r="F73" s="89" t="s">
        <v>31</v>
      </c>
    </row>
    <row r="74" spans="1:6" ht="25.5" x14ac:dyDescent="0.2">
      <c r="A74" s="107"/>
      <c r="B74" s="80" t="s">
        <v>111</v>
      </c>
      <c r="C74" s="80">
        <v>9</v>
      </c>
      <c r="D74" s="134">
        <v>78438</v>
      </c>
      <c r="E74" s="81"/>
      <c r="F74" s="89" t="s">
        <v>32</v>
      </c>
    </row>
    <row r="75" spans="1:6" ht="25.5" x14ac:dyDescent="0.2">
      <c r="A75" s="107" t="s">
        <v>23</v>
      </c>
      <c r="B75" s="80" t="s">
        <v>111</v>
      </c>
      <c r="C75" s="80">
        <v>17</v>
      </c>
      <c r="D75" s="134">
        <v>769</v>
      </c>
      <c r="E75" s="81" t="s">
        <v>23</v>
      </c>
      <c r="F75" s="98" t="s">
        <v>36</v>
      </c>
    </row>
    <row r="76" spans="1:6" ht="25.5" x14ac:dyDescent="0.2">
      <c r="A76" s="155"/>
      <c r="B76" s="19" t="s">
        <v>111</v>
      </c>
      <c r="C76" s="19">
        <v>18</v>
      </c>
      <c r="D76" s="134">
        <v>-11327.82</v>
      </c>
      <c r="E76" s="20"/>
      <c r="F76" s="50" t="s">
        <v>139</v>
      </c>
    </row>
    <row r="77" spans="1:6" ht="25.5" x14ac:dyDescent="0.2">
      <c r="A77" s="155"/>
      <c r="B77" s="19" t="s">
        <v>111</v>
      </c>
      <c r="C77" s="19">
        <v>18</v>
      </c>
      <c r="D77" s="134">
        <v>-231.18</v>
      </c>
      <c r="E77" s="20"/>
      <c r="F77" s="50" t="s">
        <v>139</v>
      </c>
    </row>
    <row r="78" spans="1:6" x14ac:dyDescent="0.2">
      <c r="A78" s="107"/>
      <c r="B78" s="80"/>
      <c r="C78" s="80"/>
      <c r="D78" s="134"/>
      <c r="E78" s="81"/>
      <c r="F78" s="98"/>
    </row>
    <row r="79" spans="1:6" x14ac:dyDescent="0.2">
      <c r="A79" s="84" t="s">
        <v>26</v>
      </c>
      <c r="B79" s="80" t="s">
        <v>23</v>
      </c>
      <c r="C79" s="80"/>
      <c r="D79" s="39">
        <f>SUM(D62:D78)</f>
        <v>212510</v>
      </c>
      <c r="E79" s="81" t="s">
        <v>23</v>
      </c>
      <c r="F79" s="125" t="s">
        <v>23</v>
      </c>
    </row>
    <row r="80" spans="1:6" x14ac:dyDescent="0.2">
      <c r="A80" s="102"/>
      <c r="B80" s="80" t="s">
        <v>23</v>
      </c>
      <c r="C80" s="80" t="s">
        <v>23</v>
      </c>
      <c r="D80" s="19" t="s">
        <v>23</v>
      </c>
      <c r="E80" s="81">
        <f>SUM(D79)+D61</f>
        <v>635404</v>
      </c>
      <c r="F80" s="125" t="s">
        <v>23</v>
      </c>
    </row>
    <row r="81" spans="1:8" x14ac:dyDescent="0.2">
      <c r="A81" s="45" t="s">
        <v>12</v>
      </c>
      <c r="B81" s="19" t="s">
        <v>23</v>
      </c>
      <c r="C81" s="19" t="s">
        <v>23</v>
      </c>
      <c r="D81" s="44">
        <v>9650</v>
      </c>
      <c r="E81" s="20" t="s">
        <v>23</v>
      </c>
      <c r="F81" s="24" t="s">
        <v>23</v>
      </c>
    </row>
    <row r="82" spans="1:8" ht="25.5" x14ac:dyDescent="0.2">
      <c r="A82" s="107" t="s">
        <v>13</v>
      </c>
      <c r="B82" s="80" t="s">
        <v>111</v>
      </c>
      <c r="C82" s="80">
        <v>9</v>
      </c>
      <c r="D82" s="143">
        <v>2319</v>
      </c>
      <c r="E82" s="81"/>
      <c r="F82" s="89" t="s">
        <v>71</v>
      </c>
    </row>
    <row r="83" spans="1:8" x14ac:dyDescent="0.2">
      <c r="A83" s="107" t="s">
        <v>23</v>
      </c>
      <c r="B83" s="80" t="s">
        <v>111</v>
      </c>
      <c r="C83" s="80">
        <v>9</v>
      </c>
      <c r="D83" s="133">
        <v>1059</v>
      </c>
      <c r="E83" s="81"/>
      <c r="F83" s="89" t="s">
        <v>73</v>
      </c>
    </row>
    <row r="84" spans="1:8" x14ac:dyDescent="0.2">
      <c r="A84" s="107" t="s">
        <v>23</v>
      </c>
      <c r="B84" s="80" t="s">
        <v>111</v>
      </c>
      <c r="C84" s="80">
        <v>9</v>
      </c>
      <c r="D84" s="133">
        <v>374</v>
      </c>
      <c r="E84" s="81"/>
      <c r="F84" s="89" t="s">
        <v>31</v>
      </c>
    </row>
    <row r="85" spans="1:8" ht="25.5" x14ac:dyDescent="0.2">
      <c r="A85" s="107" t="s">
        <v>23</v>
      </c>
      <c r="B85" s="80" t="s">
        <v>111</v>
      </c>
      <c r="C85" s="80">
        <v>9</v>
      </c>
      <c r="D85" s="133">
        <v>2020</v>
      </c>
      <c r="E85" s="81"/>
      <c r="F85" s="98" t="s">
        <v>32</v>
      </c>
      <c r="G85" s="30"/>
      <c r="H85" s="30"/>
    </row>
    <row r="86" spans="1:8" x14ac:dyDescent="0.2">
      <c r="A86" s="78" t="s">
        <v>14</v>
      </c>
      <c r="B86" s="19" t="s">
        <v>23</v>
      </c>
      <c r="C86" s="19" t="s">
        <v>23</v>
      </c>
      <c r="D86" s="39">
        <f>SUM(D82:D85)</f>
        <v>5772</v>
      </c>
      <c r="E86" s="40" t="s">
        <v>23</v>
      </c>
      <c r="F86" s="41" t="s">
        <v>23</v>
      </c>
      <c r="G86" s="30"/>
      <c r="H86" s="30"/>
    </row>
    <row r="87" spans="1:8" x14ac:dyDescent="0.2">
      <c r="A87" s="26" t="s">
        <v>23</v>
      </c>
      <c r="B87" s="19" t="s">
        <v>23</v>
      </c>
      <c r="C87" s="19" t="s">
        <v>23</v>
      </c>
      <c r="D87" s="19" t="s">
        <v>23</v>
      </c>
      <c r="E87" s="42">
        <f>SUM(D86)+D81</f>
        <v>15422</v>
      </c>
      <c r="F87" s="41" t="s">
        <v>23</v>
      </c>
    </row>
    <row r="88" spans="1:8" x14ac:dyDescent="0.2">
      <c r="A88" s="112" t="s">
        <v>40</v>
      </c>
      <c r="B88" s="80" t="s">
        <v>23</v>
      </c>
      <c r="C88" s="80" t="s">
        <v>23</v>
      </c>
      <c r="D88" s="99">
        <v>85233</v>
      </c>
      <c r="E88" s="82" t="s">
        <v>23</v>
      </c>
      <c r="F88" s="41" t="s">
        <v>23</v>
      </c>
    </row>
    <row r="89" spans="1:8" x14ac:dyDescent="0.2">
      <c r="A89" s="113" t="s">
        <v>41</v>
      </c>
      <c r="B89" s="80" t="s">
        <v>111</v>
      </c>
      <c r="C89" s="80">
        <v>9</v>
      </c>
      <c r="D89" s="124">
        <v>2330</v>
      </c>
      <c r="E89" s="82" t="s">
        <v>23</v>
      </c>
      <c r="F89" s="83" t="s">
        <v>47</v>
      </c>
    </row>
    <row r="90" spans="1:8" ht="25.5" x14ac:dyDescent="0.2">
      <c r="A90" s="113" t="s">
        <v>23</v>
      </c>
      <c r="B90" s="80" t="s">
        <v>111</v>
      </c>
      <c r="C90" s="80">
        <v>9</v>
      </c>
      <c r="D90" s="124">
        <v>24635</v>
      </c>
      <c r="E90" s="82" t="s">
        <v>23</v>
      </c>
      <c r="F90" s="86" t="s">
        <v>48</v>
      </c>
    </row>
    <row r="91" spans="1:8" ht="25.5" x14ac:dyDescent="0.2">
      <c r="A91" s="101"/>
      <c r="B91" s="80" t="s">
        <v>111</v>
      </c>
      <c r="C91" s="80">
        <v>9</v>
      </c>
      <c r="D91" s="124">
        <v>9436</v>
      </c>
      <c r="E91" s="82"/>
      <c r="F91" s="86" t="s">
        <v>32</v>
      </c>
    </row>
    <row r="92" spans="1:8" ht="25.5" x14ac:dyDescent="0.2">
      <c r="A92" s="101"/>
      <c r="B92" s="80" t="s">
        <v>111</v>
      </c>
      <c r="C92" s="80">
        <v>17</v>
      </c>
      <c r="D92" s="124">
        <v>2365</v>
      </c>
      <c r="E92" s="82"/>
      <c r="F92" s="86" t="s">
        <v>132</v>
      </c>
    </row>
    <row r="93" spans="1:8" x14ac:dyDescent="0.2">
      <c r="A93" s="101"/>
      <c r="B93" s="80" t="s">
        <v>111</v>
      </c>
      <c r="C93" s="80">
        <v>17</v>
      </c>
      <c r="D93" s="124">
        <v>271</v>
      </c>
      <c r="E93" s="82"/>
      <c r="F93" s="86" t="s">
        <v>133</v>
      </c>
    </row>
    <row r="94" spans="1:8" ht="25.5" x14ac:dyDescent="0.2">
      <c r="A94" s="25"/>
      <c r="B94" s="19" t="s">
        <v>111</v>
      </c>
      <c r="C94" s="19">
        <v>17</v>
      </c>
      <c r="D94" s="124">
        <v>1085</v>
      </c>
      <c r="E94" s="42"/>
      <c r="F94" s="77" t="s">
        <v>32</v>
      </c>
    </row>
    <row r="95" spans="1:8" x14ac:dyDescent="0.2">
      <c r="A95" s="84" t="s">
        <v>42</v>
      </c>
      <c r="B95" s="80" t="s">
        <v>23</v>
      </c>
      <c r="C95" s="80" t="s">
        <v>23</v>
      </c>
      <c r="D95" s="99">
        <f>SUM(D89:D94)</f>
        <v>40122</v>
      </c>
      <c r="E95" s="82"/>
      <c r="F95" s="116" t="s">
        <v>23</v>
      </c>
    </row>
    <row r="96" spans="1:8" x14ac:dyDescent="0.2">
      <c r="A96" s="26" t="s">
        <v>23</v>
      </c>
      <c r="B96" s="80" t="s">
        <v>23</v>
      </c>
      <c r="C96" s="80" t="s">
        <v>23</v>
      </c>
      <c r="D96" s="19" t="s">
        <v>23</v>
      </c>
      <c r="E96" s="42">
        <f>D88+D95</f>
        <v>125355</v>
      </c>
      <c r="F96" s="116" t="s">
        <v>23</v>
      </c>
    </row>
    <row r="97" spans="1:6" x14ac:dyDescent="0.2">
      <c r="A97" s="46" t="s">
        <v>51</v>
      </c>
      <c r="B97" s="80" t="s">
        <v>23</v>
      </c>
      <c r="C97" s="80" t="s">
        <v>23</v>
      </c>
      <c r="D97" s="40">
        <v>0</v>
      </c>
      <c r="E97" s="42" t="s">
        <v>23</v>
      </c>
      <c r="F97" s="116" t="s">
        <v>23</v>
      </c>
    </row>
    <row r="98" spans="1:6" x14ac:dyDescent="0.2">
      <c r="A98" s="46"/>
      <c r="B98" s="19"/>
      <c r="C98" s="46"/>
      <c r="D98" s="19"/>
      <c r="E98" s="42"/>
      <c r="F98" s="137"/>
    </row>
    <row r="99" spans="1:6" x14ac:dyDescent="0.2">
      <c r="A99" s="26" t="s">
        <v>23</v>
      </c>
      <c r="B99" s="19"/>
      <c r="C99" s="19"/>
      <c r="D99" s="19"/>
      <c r="E99" s="42" t="s">
        <v>23</v>
      </c>
      <c r="F99" s="137"/>
    </row>
    <row r="100" spans="1:6" x14ac:dyDescent="0.2">
      <c r="A100" s="78" t="s">
        <v>52</v>
      </c>
      <c r="B100" s="19" t="s">
        <v>23</v>
      </c>
      <c r="C100" s="19" t="s">
        <v>23</v>
      </c>
      <c r="D100" s="40">
        <f>SUM(D98:D99)</f>
        <v>0</v>
      </c>
      <c r="E100" s="42" t="s">
        <v>23</v>
      </c>
      <c r="F100" s="116" t="s">
        <v>23</v>
      </c>
    </row>
    <row r="101" spans="1:6" x14ac:dyDescent="0.2">
      <c r="A101" s="26" t="s">
        <v>23</v>
      </c>
      <c r="B101" s="19" t="s">
        <v>23</v>
      </c>
      <c r="C101" s="19" t="s">
        <v>23</v>
      </c>
      <c r="D101" s="19" t="s">
        <v>23</v>
      </c>
      <c r="E101" s="42">
        <f>SUM(D97+D100)</f>
        <v>0</v>
      </c>
      <c r="F101" s="116" t="s">
        <v>23</v>
      </c>
    </row>
    <row r="102" spans="1:6" x14ac:dyDescent="0.2">
      <c r="A102" s="46" t="s">
        <v>49</v>
      </c>
      <c r="B102" s="19" t="s">
        <v>23</v>
      </c>
      <c r="C102" s="19" t="s">
        <v>23</v>
      </c>
      <c r="D102" s="20">
        <v>0</v>
      </c>
      <c r="E102" s="42" t="s">
        <v>23</v>
      </c>
      <c r="F102" s="116" t="s">
        <v>23</v>
      </c>
    </row>
    <row r="103" spans="1:6" x14ac:dyDescent="0.2">
      <c r="A103" s="26" t="s">
        <v>23</v>
      </c>
      <c r="B103" s="19"/>
      <c r="C103" s="19"/>
      <c r="D103" s="76"/>
      <c r="E103" s="42" t="s">
        <v>23</v>
      </c>
      <c r="F103" s="77"/>
    </row>
    <row r="104" spans="1:6" x14ac:dyDescent="0.2">
      <c r="A104" s="26"/>
      <c r="B104" s="19"/>
      <c r="C104" s="19"/>
      <c r="D104" s="76"/>
      <c r="E104" s="42"/>
      <c r="F104" s="77"/>
    </row>
    <row r="105" spans="1:6" x14ac:dyDescent="0.2">
      <c r="A105" s="78" t="s">
        <v>50</v>
      </c>
      <c r="B105" s="19" t="s">
        <v>23</v>
      </c>
      <c r="C105" s="19" t="s">
        <v>23</v>
      </c>
      <c r="D105" s="20">
        <f>SUM(D103:D104)</f>
        <v>0</v>
      </c>
      <c r="E105" s="42" t="s">
        <v>23</v>
      </c>
      <c r="F105" s="24" t="s">
        <v>23</v>
      </c>
    </row>
    <row r="106" spans="1:6" x14ac:dyDescent="0.2">
      <c r="A106" s="26" t="s">
        <v>23</v>
      </c>
      <c r="B106" s="19" t="s">
        <v>23</v>
      </c>
      <c r="C106" s="19" t="s">
        <v>23</v>
      </c>
      <c r="D106" s="76" t="s">
        <v>23</v>
      </c>
      <c r="E106" s="42">
        <f>D102+D105</f>
        <v>0</v>
      </c>
      <c r="F106" s="24" t="s">
        <v>23</v>
      </c>
    </row>
    <row r="107" spans="1:6" x14ac:dyDescent="0.2">
      <c r="A107" s="23" t="s">
        <v>33</v>
      </c>
      <c r="B107" s="19" t="s">
        <v>23</v>
      </c>
      <c r="C107" s="19" t="s">
        <v>23</v>
      </c>
      <c r="D107" s="114">
        <v>74916</v>
      </c>
      <c r="E107" s="20" t="s">
        <v>23</v>
      </c>
      <c r="F107" s="27" t="s">
        <v>23</v>
      </c>
    </row>
    <row r="108" spans="1:6" ht="38.25" x14ac:dyDescent="0.2">
      <c r="A108" s="100" t="s">
        <v>35</v>
      </c>
      <c r="B108" s="80" t="s">
        <v>111</v>
      </c>
      <c r="C108" s="80">
        <v>9</v>
      </c>
      <c r="D108" s="144">
        <v>37164</v>
      </c>
      <c r="E108" s="20" t="s">
        <v>23</v>
      </c>
      <c r="F108" s="115" t="s">
        <v>43</v>
      </c>
    </row>
    <row r="109" spans="1:6" ht="38.25" x14ac:dyDescent="0.2">
      <c r="A109" s="100"/>
      <c r="B109" s="80" t="s">
        <v>111</v>
      </c>
      <c r="C109" s="80">
        <v>17</v>
      </c>
      <c r="D109" s="144">
        <v>91</v>
      </c>
      <c r="E109" s="20"/>
      <c r="F109" s="115" t="s">
        <v>43</v>
      </c>
    </row>
    <row r="110" spans="1:6" ht="38.25" x14ac:dyDescent="0.2">
      <c r="A110" s="47"/>
      <c r="B110" s="19" t="s">
        <v>111</v>
      </c>
      <c r="C110" s="19">
        <v>18</v>
      </c>
      <c r="D110" s="144">
        <v>-9724.3799999999992</v>
      </c>
      <c r="E110" s="20"/>
      <c r="F110" s="154" t="s">
        <v>43</v>
      </c>
    </row>
    <row r="111" spans="1:6" ht="38.25" x14ac:dyDescent="0.2">
      <c r="A111" s="47"/>
      <c r="B111" s="19" t="s">
        <v>111</v>
      </c>
      <c r="C111" s="19">
        <v>30</v>
      </c>
      <c r="D111" s="144">
        <v>1</v>
      </c>
      <c r="E111" s="20"/>
      <c r="F111" s="154" t="s">
        <v>159</v>
      </c>
    </row>
    <row r="112" spans="1:6" x14ac:dyDescent="0.2">
      <c r="A112" s="47"/>
      <c r="B112" s="19"/>
      <c r="C112" s="19"/>
      <c r="D112" s="144"/>
      <c r="E112" s="20"/>
      <c r="F112" s="154"/>
    </row>
    <row r="113" spans="1:6" x14ac:dyDescent="0.2">
      <c r="A113" s="78" t="s">
        <v>34</v>
      </c>
      <c r="B113" s="19" t="s">
        <v>23</v>
      </c>
      <c r="C113" s="19" t="s">
        <v>23</v>
      </c>
      <c r="D113" s="22">
        <f>SUM(D108:D112)</f>
        <v>27531.620000000003</v>
      </c>
      <c r="E113" s="20" t="s">
        <v>23</v>
      </c>
      <c r="F113" s="24" t="s">
        <v>23</v>
      </c>
    </row>
    <row r="114" spans="1:6" x14ac:dyDescent="0.2">
      <c r="A114" s="26" t="s">
        <v>23</v>
      </c>
      <c r="B114" s="19" t="s">
        <v>23</v>
      </c>
      <c r="C114" s="19" t="s">
        <v>23</v>
      </c>
      <c r="D114" s="19" t="s">
        <v>23</v>
      </c>
      <c r="E114" s="20">
        <f>SUM(D113)+D107</f>
        <v>102447.62</v>
      </c>
      <c r="F114" s="24" t="s">
        <v>23</v>
      </c>
    </row>
    <row r="115" spans="1:6" ht="13.5" thickBot="1" x14ac:dyDescent="0.25">
      <c r="A115" s="60" t="s">
        <v>23</v>
      </c>
      <c r="B115" s="33" t="s">
        <v>23</v>
      </c>
      <c r="C115" s="33" t="s">
        <v>23</v>
      </c>
      <c r="D115" s="33" t="s">
        <v>23</v>
      </c>
      <c r="E115" s="61">
        <f>SUM(E9:E114)</f>
        <v>4756255.62</v>
      </c>
      <c r="F115" s="34" t="s">
        <v>23</v>
      </c>
    </row>
    <row r="116" spans="1:6" x14ac:dyDescent="0.2">
      <c r="A116" s="35"/>
      <c r="B116" s="36"/>
      <c r="C116" s="36"/>
      <c r="D116" s="36"/>
      <c r="E116" s="37"/>
      <c r="F116" s="38"/>
    </row>
    <row r="117" spans="1:6" x14ac:dyDescent="0.2">
      <c r="F117" s="30"/>
    </row>
    <row r="118" spans="1:6" x14ac:dyDescent="0.2">
      <c r="F118" s="30"/>
    </row>
    <row r="119" spans="1:6" x14ac:dyDescent="0.2">
      <c r="F119" s="30"/>
    </row>
    <row r="120" spans="1:6" x14ac:dyDescent="0.2">
      <c r="F120" s="30"/>
    </row>
  </sheetData>
  <sheetProtection algorithmName="SHA-512" hashValue="NeKOkvTQCDMmXnsOcFhj2Kf5m5yoSJsvU6JZdKDIdksEmcXKmOa56kl8MJN7aPryR1G1tGI2O1d2d5IfxZA3+g==" saltValue="JJzDB1HFT562pEQcoMEpBQ==" spinCount="100000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WhiteSpace="0" topLeftCell="A36" zoomScaleNormal="100" workbookViewId="0">
      <selection activeCell="E71" sqref="E71"/>
    </sheetView>
  </sheetViews>
  <sheetFormatPr defaultRowHeight="14.25" x14ac:dyDescent="0.2"/>
  <cols>
    <col min="1" max="1" width="6.85546875" style="12" customWidth="1"/>
    <col min="2" max="2" width="10.140625" style="12" bestFit="1" customWidth="1"/>
    <col min="3" max="3" width="13.5703125" style="12" customWidth="1"/>
    <col min="4" max="4" width="35.7109375" style="12" bestFit="1" customWidth="1"/>
    <col min="5" max="5" width="42.28515625" style="12" customWidth="1"/>
    <col min="6" max="6" width="14.28515625" style="12" bestFit="1" customWidth="1"/>
    <col min="7" max="7" width="9.140625" style="12"/>
    <col min="8" max="8" width="11.2851562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6" x14ac:dyDescent="0.2">
      <c r="A1" s="1" t="s">
        <v>4</v>
      </c>
      <c r="B1" s="1"/>
      <c r="C1" s="8"/>
      <c r="D1" s="8"/>
      <c r="E1" s="8"/>
      <c r="F1" s="8"/>
    </row>
    <row r="3" spans="1:6" x14ac:dyDescent="0.2">
      <c r="A3" s="1" t="s">
        <v>17</v>
      </c>
      <c r="B3" s="8"/>
      <c r="C3" s="8"/>
      <c r="D3" s="8"/>
      <c r="F3" s="8"/>
    </row>
    <row r="4" spans="1:6" x14ac:dyDescent="0.2">
      <c r="A4" s="8"/>
      <c r="B4" s="1"/>
      <c r="C4" s="8"/>
      <c r="D4" s="8"/>
      <c r="E4" s="8"/>
      <c r="F4" s="8"/>
    </row>
    <row r="5" spans="1:6" x14ac:dyDescent="0.2">
      <c r="A5" s="160" t="s">
        <v>80</v>
      </c>
      <c r="B5" s="160"/>
      <c r="C5" s="160"/>
      <c r="F5" s="8"/>
    </row>
    <row r="6" spans="1:6" ht="15" thickBot="1" x14ac:dyDescent="0.25">
      <c r="A6" s="8"/>
      <c r="B6" s="8"/>
      <c r="C6" s="8"/>
      <c r="D6" s="8"/>
      <c r="E6" s="8"/>
      <c r="F6" s="8"/>
    </row>
    <row r="7" spans="1:6" ht="51" x14ac:dyDescent="0.2">
      <c r="A7" s="119" t="s">
        <v>0</v>
      </c>
      <c r="B7" s="120" t="s">
        <v>1</v>
      </c>
      <c r="C7" s="13" t="s">
        <v>2</v>
      </c>
      <c r="D7" s="120" t="s">
        <v>15</v>
      </c>
      <c r="E7" s="120" t="s">
        <v>29</v>
      </c>
      <c r="F7" s="3" t="s">
        <v>16</v>
      </c>
    </row>
    <row r="8" spans="1:6" x14ac:dyDescent="0.2">
      <c r="A8" s="118">
        <v>1</v>
      </c>
      <c r="B8" s="127">
        <v>44256</v>
      </c>
      <c r="C8" s="128">
        <v>291</v>
      </c>
      <c r="D8" s="129" t="s">
        <v>81</v>
      </c>
      <c r="E8" s="129" t="s">
        <v>82</v>
      </c>
      <c r="F8" s="130">
        <v>1999.2</v>
      </c>
    </row>
    <row r="9" spans="1:6" x14ac:dyDescent="0.2">
      <c r="A9" s="146">
        <v>5</v>
      </c>
      <c r="B9" s="147">
        <v>44256</v>
      </c>
      <c r="C9" s="148">
        <v>292</v>
      </c>
      <c r="D9" s="132" t="s">
        <v>83</v>
      </c>
      <c r="E9" s="149" t="s">
        <v>84</v>
      </c>
      <c r="F9" s="150">
        <v>142.80000000000001</v>
      </c>
    </row>
    <row r="10" spans="1:6" x14ac:dyDescent="0.2">
      <c r="A10" s="145">
        <v>3</v>
      </c>
      <c r="B10" s="147">
        <v>44256</v>
      </c>
      <c r="C10" s="131">
        <v>293</v>
      </c>
      <c r="D10" s="132" t="s">
        <v>83</v>
      </c>
      <c r="E10" s="132" t="s">
        <v>84</v>
      </c>
      <c r="F10" s="130">
        <v>3570</v>
      </c>
    </row>
    <row r="11" spans="1:6" x14ac:dyDescent="0.2">
      <c r="A11" s="146">
        <v>2</v>
      </c>
      <c r="B11" s="147">
        <v>44256</v>
      </c>
      <c r="C11" s="131">
        <v>294</v>
      </c>
      <c r="D11" s="132" t="s">
        <v>81</v>
      </c>
      <c r="E11" s="132" t="s">
        <v>82</v>
      </c>
      <c r="F11" s="130">
        <v>149.94</v>
      </c>
    </row>
    <row r="12" spans="1:6" x14ac:dyDescent="0.2">
      <c r="A12" s="145">
        <v>4</v>
      </c>
      <c r="B12" s="147">
        <v>44256</v>
      </c>
      <c r="C12" s="19">
        <v>295</v>
      </c>
      <c r="D12" s="132" t="s">
        <v>74</v>
      </c>
      <c r="E12" s="51" t="s">
        <v>85</v>
      </c>
      <c r="F12" s="28">
        <v>1071</v>
      </c>
    </row>
    <row r="13" spans="1:6" s="17" customFormat="1" x14ac:dyDescent="0.2">
      <c r="A13" s="145">
        <v>6</v>
      </c>
      <c r="B13" s="147">
        <v>44256</v>
      </c>
      <c r="C13" s="151">
        <v>296</v>
      </c>
      <c r="D13" s="132" t="s">
        <v>86</v>
      </c>
      <c r="E13" s="152" t="s">
        <v>87</v>
      </c>
      <c r="F13" s="153">
        <v>3871.29</v>
      </c>
    </row>
    <row r="14" spans="1:6" x14ac:dyDescent="0.2">
      <c r="A14" s="118">
        <v>7</v>
      </c>
      <c r="B14" s="127">
        <v>44257</v>
      </c>
      <c r="C14" s="131">
        <v>297</v>
      </c>
      <c r="D14" s="132" t="s">
        <v>88</v>
      </c>
      <c r="E14" s="132" t="s">
        <v>89</v>
      </c>
      <c r="F14" s="130">
        <v>5000</v>
      </c>
    </row>
    <row r="15" spans="1:6" x14ac:dyDescent="0.2">
      <c r="A15" s="59">
        <v>8</v>
      </c>
      <c r="B15" s="127">
        <v>44257</v>
      </c>
      <c r="C15" s="128">
        <v>298</v>
      </c>
      <c r="D15" s="129" t="s">
        <v>74</v>
      </c>
      <c r="E15" s="129" t="s">
        <v>90</v>
      </c>
      <c r="F15" s="130">
        <v>124.95</v>
      </c>
    </row>
    <row r="16" spans="1:6" x14ac:dyDescent="0.2">
      <c r="A16" s="118">
        <v>9</v>
      </c>
      <c r="B16" s="127">
        <v>44257</v>
      </c>
      <c r="C16" s="128">
        <v>299</v>
      </c>
      <c r="D16" s="132" t="s">
        <v>91</v>
      </c>
      <c r="E16" s="129" t="s">
        <v>92</v>
      </c>
      <c r="F16" s="130">
        <v>1352.92</v>
      </c>
    </row>
    <row r="17" spans="1:7" x14ac:dyDescent="0.2">
      <c r="A17" s="118">
        <v>10</v>
      </c>
      <c r="B17" s="127">
        <v>44257</v>
      </c>
      <c r="C17" s="128">
        <v>300</v>
      </c>
      <c r="D17" s="129" t="s">
        <v>91</v>
      </c>
      <c r="E17" s="129" t="s">
        <v>93</v>
      </c>
      <c r="F17" s="130">
        <v>2120.02</v>
      </c>
    </row>
    <row r="18" spans="1:7" x14ac:dyDescent="0.2">
      <c r="A18" s="59">
        <v>11</v>
      </c>
      <c r="B18" s="21">
        <v>44257</v>
      </c>
      <c r="C18" s="18">
        <v>301</v>
      </c>
      <c r="D18" s="7" t="s">
        <v>91</v>
      </c>
      <c r="E18" s="7" t="s">
        <v>94</v>
      </c>
      <c r="F18" s="28">
        <v>3755.25</v>
      </c>
    </row>
    <row r="19" spans="1:7" x14ac:dyDescent="0.2">
      <c r="A19" s="118">
        <v>12</v>
      </c>
      <c r="B19" s="21">
        <v>44258</v>
      </c>
      <c r="C19" s="18">
        <v>302</v>
      </c>
      <c r="D19" s="7" t="s">
        <v>95</v>
      </c>
      <c r="E19" s="7" t="s">
        <v>96</v>
      </c>
      <c r="F19" s="28">
        <v>1071</v>
      </c>
    </row>
    <row r="20" spans="1:7" x14ac:dyDescent="0.2">
      <c r="A20" s="118">
        <v>13</v>
      </c>
      <c r="B20" s="21">
        <v>44259</v>
      </c>
      <c r="C20" s="18">
        <v>378</v>
      </c>
      <c r="D20" s="7" t="s">
        <v>97</v>
      </c>
      <c r="E20" s="7" t="s">
        <v>98</v>
      </c>
      <c r="F20" s="28">
        <v>1604.95</v>
      </c>
    </row>
    <row r="21" spans="1:7" x14ac:dyDescent="0.2">
      <c r="A21" s="59">
        <v>14</v>
      </c>
      <c r="B21" s="21">
        <v>44259</v>
      </c>
      <c r="C21" s="18">
        <v>379</v>
      </c>
      <c r="D21" s="7" t="s">
        <v>99</v>
      </c>
      <c r="E21" s="7" t="s">
        <v>100</v>
      </c>
      <c r="F21" s="28">
        <v>773.5</v>
      </c>
    </row>
    <row r="22" spans="1:7" x14ac:dyDescent="0.2">
      <c r="A22" s="118">
        <v>15</v>
      </c>
      <c r="B22" s="21">
        <v>44259</v>
      </c>
      <c r="C22" s="18">
        <v>380</v>
      </c>
      <c r="D22" s="7" t="s">
        <v>101</v>
      </c>
      <c r="E22" s="7" t="s">
        <v>102</v>
      </c>
      <c r="F22" s="28">
        <v>22848</v>
      </c>
    </row>
    <row r="23" spans="1:7" x14ac:dyDescent="0.2">
      <c r="A23" s="118">
        <v>16</v>
      </c>
      <c r="B23" s="43">
        <v>44259</v>
      </c>
      <c r="C23" s="19">
        <v>381</v>
      </c>
      <c r="D23" s="51" t="s">
        <v>103</v>
      </c>
      <c r="E23" s="51" t="s">
        <v>104</v>
      </c>
      <c r="F23" s="121">
        <v>4980.1400000000003</v>
      </c>
    </row>
    <row r="24" spans="1:7" x14ac:dyDescent="0.2">
      <c r="A24" s="59">
        <v>17</v>
      </c>
      <c r="B24" s="21">
        <v>44259</v>
      </c>
      <c r="C24" s="18">
        <v>382</v>
      </c>
      <c r="D24" s="7" t="s">
        <v>105</v>
      </c>
      <c r="E24" s="122" t="s">
        <v>106</v>
      </c>
      <c r="F24" s="121">
        <v>198.43</v>
      </c>
    </row>
    <row r="25" spans="1:7" x14ac:dyDescent="0.2">
      <c r="A25" s="118">
        <v>18</v>
      </c>
      <c r="B25" s="21">
        <v>44260</v>
      </c>
      <c r="C25" s="18">
        <v>383</v>
      </c>
      <c r="D25" s="7" t="s">
        <v>107</v>
      </c>
      <c r="E25" s="7" t="s">
        <v>108</v>
      </c>
      <c r="F25" s="121">
        <v>114.99</v>
      </c>
    </row>
    <row r="26" spans="1:7" x14ac:dyDescent="0.2">
      <c r="A26" s="118">
        <v>19</v>
      </c>
      <c r="B26" s="21">
        <v>44260</v>
      </c>
      <c r="C26" s="18">
        <v>384</v>
      </c>
      <c r="D26" s="7" t="s">
        <v>109</v>
      </c>
      <c r="E26" s="122" t="s">
        <v>110</v>
      </c>
      <c r="F26" s="121">
        <v>13970.41</v>
      </c>
    </row>
    <row r="27" spans="1:7" x14ac:dyDescent="0.2">
      <c r="A27" s="59">
        <v>20</v>
      </c>
      <c r="B27" s="43">
        <v>44264</v>
      </c>
      <c r="C27" s="18">
        <v>389</v>
      </c>
      <c r="D27" s="7" t="s">
        <v>88</v>
      </c>
      <c r="E27" s="122" t="s">
        <v>112</v>
      </c>
      <c r="F27" s="121">
        <v>10000</v>
      </c>
    </row>
    <row r="28" spans="1:7" x14ac:dyDescent="0.2">
      <c r="A28" s="118">
        <v>21</v>
      </c>
      <c r="B28" s="43">
        <v>44264</v>
      </c>
      <c r="C28" s="19">
        <v>390</v>
      </c>
      <c r="D28" s="51" t="s">
        <v>91</v>
      </c>
      <c r="E28" s="52" t="s">
        <v>113</v>
      </c>
      <c r="F28" s="121">
        <v>1618.4</v>
      </c>
      <c r="G28" s="17"/>
    </row>
    <row r="29" spans="1:7" x14ac:dyDescent="0.2">
      <c r="A29" s="118">
        <v>22</v>
      </c>
      <c r="B29" s="43">
        <v>44264</v>
      </c>
      <c r="C29" s="19">
        <v>391</v>
      </c>
      <c r="D29" s="51" t="s">
        <v>114</v>
      </c>
      <c r="E29" s="52" t="s">
        <v>115</v>
      </c>
      <c r="F29" s="121">
        <v>10500</v>
      </c>
      <c r="G29" s="17"/>
    </row>
    <row r="30" spans="1:7" x14ac:dyDescent="0.2">
      <c r="A30" s="59">
        <v>23</v>
      </c>
      <c r="B30" s="43">
        <v>44264</v>
      </c>
      <c r="C30" s="19">
        <v>392</v>
      </c>
      <c r="D30" s="51" t="s">
        <v>91</v>
      </c>
      <c r="E30" s="52" t="s">
        <v>116</v>
      </c>
      <c r="F30" s="28">
        <v>101.29</v>
      </c>
    </row>
    <row r="31" spans="1:7" x14ac:dyDescent="0.2">
      <c r="A31" s="118">
        <v>24</v>
      </c>
      <c r="B31" s="43">
        <v>44264</v>
      </c>
      <c r="C31" s="19">
        <v>393</v>
      </c>
      <c r="D31" s="51" t="s">
        <v>117</v>
      </c>
      <c r="E31" s="52" t="s">
        <v>118</v>
      </c>
      <c r="F31" s="28">
        <v>28693.71</v>
      </c>
    </row>
    <row r="32" spans="1:7" x14ac:dyDescent="0.2">
      <c r="A32" s="118">
        <v>25</v>
      </c>
      <c r="B32" s="43">
        <v>44265</v>
      </c>
      <c r="C32" s="19">
        <v>394</v>
      </c>
      <c r="D32" s="51" t="s">
        <v>119</v>
      </c>
      <c r="E32" s="52" t="s">
        <v>120</v>
      </c>
      <c r="F32" s="28">
        <v>7343.91</v>
      </c>
    </row>
    <row r="33" spans="1:6" x14ac:dyDescent="0.2">
      <c r="A33" s="59">
        <v>26</v>
      </c>
      <c r="B33" s="43">
        <v>44265</v>
      </c>
      <c r="C33" s="19">
        <v>10</v>
      </c>
      <c r="D33" s="51" t="s">
        <v>121</v>
      </c>
      <c r="E33" s="52" t="s">
        <v>122</v>
      </c>
      <c r="F33" s="28">
        <v>880</v>
      </c>
    </row>
    <row r="34" spans="1:6" x14ac:dyDescent="0.2">
      <c r="A34" s="118">
        <v>27</v>
      </c>
      <c r="B34" s="43">
        <v>44267</v>
      </c>
      <c r="C34" s="19">
        <v>11</v>
      </c>
      <c r="D34" s="51" t="s">
        <v>121</v>
      </c>
      <c r="E34" s="52" t="s">
        <v>122</v>
      </c>
      <c r="F34" s="28">
        <v>366</v>
      </c>
    </row>
    <row r="35" spans="1:6" x14ac:dyDescent="0.2">
      <c r="A35" s="118">
        <v>28</v>
      </c>
      <c r="B35" s="43">
        <v>44270</v>
      </c>
      <c r="C35" s="19">
        <v>397</v>
      </c>
      <c r="D35" s="51" t="s">
        <v>123</v>
      </c>
      <c r="E35" s="52" t="s">
        <v>124</v>
      </c>
      <c r="F35" s="28">
        <v>1494</v>
      </c>
    </row>
    <row r="36" spans="1:6" x14ac:dyDescent="0.2">
      <c r="A36" s="59">
        <v>29</v>
      </c>
      <c r="B36" s="43">
        <v>44270</v>
      </c>
      <c r="C36" s="19">
        <v>398</v>
      </c>
      <c r="D36" s="51" t="s">
        <v>125</v>
      </c>
      <c r="E36" s="52" t="s">
        <v>126</v>
      </c>
      <c r="F36" s="28">
        <v>158</v>
      </c>
    </row>
    <row r="37" spans="1:6" x14ac:dyDescent="0.2">
      <c r="A37" s="118">
        <v>30</v>
      </c>
      <c r="B37" s="43">
        <v>44271</v>
      </c>
      <c r="C37" s="19">
        <v>402</v>
      </c>
      <c r="D37" s="51" t="s">
        <v>127</v>
      </c>
      <c r="E37" s="52" t="s">
        <v>128</v>
      </c>
      <c r="F37" s="28">
        <v>7616</v>
      </c>
    </row>
    <row r="38" spans="1:6" x14ac:dyDescent="0.2">
      <c r="A38" s="59">
        <v>31</v>
      </c>
      <c r="B38" s="43">
        <v>44272</v>
      </c>
      <c r="C38" s="19">
        <v>404</v>
      </c>
      <c r="D38" s="51" t="s">
        <v>129</v>
      </c>
      <c r="E38" s="52" t="s">
        <v>130</v>
      </c>
      <c r="F38" s="28">
        <v>17977.12</v>
      </c>
    </row>
    <row r="39" spans="1:6" x14ac:dyDescent="0.2">
      <c r="A39" s="118">
        <v>32</v>
      </c>
      <c r="B39" s="43">
        <v>44272</v>
      </c>
      <c r="C39" s="19">
        <v>405</v>
      </c>
      <c r="D39" s="51" t="s">
        <v>119</v>
      </c>
      <c r="E39" s="52" t="s">
        <v>131</v>
      </c>
      <c r="F39" s="28">
        <v>4269.72</v>
      </c>
    </row>
    <row r="40" spans="1:6" x14ac:dyDescent="0.2">
      <c r="A40" s="118">
        <v>34</v>
      </c>
      <c r="B40" s="43">
        <v>44272</v>
      </c>
      <c r="C40" s="19">
        <v>62</v>
      </c>
      <c r="D40" s="51" t="s">
        <v>121</v>
      </c>
      <c r="E40" s="52" t="s">
        <v>136</v>
      </c>
      <c r="F40" s="28">
        <v>-3.57</v>
      </c>
    </row>
    <row r="41" spans="1:6" s="17" customFormat="1" x14ac:dyDescent="0.2">
      <c r="A41" s="146">
        <v>35</v>
      </c>
      <c r="B41" s="43">
        <v>44273</v>
      </c>
      <c r="C41" s="19">
        <v>403</v>
      </c>
      <c r="D41" s="51" t="s">
        <v>137</v>
      </c>
      <c r="E41" s="52" t="s">
        <v>138</v>
      </c>
      <c r="F41" s="28">
        <v>46</v>
      </c>
    </row>
    <row r="42" spans="1:6" s="17" customFormat="1" x14ac:dyDescent="0.2">
      <c r="A42" s="118">
        <v>36</v>
      </c>
      <c r="B42" s="43">
        <v>44277</v>
      </c>
      <c r="C42" s="19">
        <v>424</v>
      </c>
      <c r="D42" s="51" t="s">
        <v>141</v>
      </c>
      <c r="E42" s="52" t="s">
        <v>142</v>
      </c>
      <c r="F42" s="28">
        <v>17001.22</v>
      </c>
    </row>
    <row r="43" spans="1:6" s="17" customFormat="1" x14ac:dyDescent="0.2">
      <c r="A43" s="59">
        <v>37</v>
      </c>
      <c r="B43" s="43">
        <v>44277</v>
      </c>
      <c r="C43" s="19">
        <v>425</v>
      </c>
      <c r="D43" s="51" t="s">
        <v>141</v>
      </c>
      <c r="E43" s="52" t="s">
        <v>142</v>
      </c>
      <c r="F43" s="28">
        <v>12181.11</v>
      </c>
    </row>
    <row r="44" spans="1:6" s="17" customFormat="1" x14ac:dyDescent="0.2">
      <c r="A44" s="118">
        <v>38</v>
      </c>
      <c r="B44" s="43">
        <v>44278</v>
      </c>
      <c r="C44" s="19">
        <v>426</v>
      </c>
      <c r="D44" s="51" t="s">
        <v>91</v>
      </c>
      <c r="E44" s="52" t="s">
        <v>143</v>
      </c>
      <c r="F44" s="28">
        <v>2122.19</v>
      </c>
    </row>
    <row r="45" spans="1:6" s="17" customFormat="1" x14ac:dyDescent="0.2">
      <c r="A45" s="59">
        <v>39</v>
      </c>
      <c r="B45" s="43">
        <v>44278</v>
      </c>
      <c r="C45" s="19">
        <v>427</v>
      </c>
      <c r="D45" s="51" t="s">
        <v>91</v>
      </c>
      <c r="E45" s="52" t="s">
        <v>144</v>
      </c>
      <c r="F45" s="28">
        <v>3745.38</v>
      </c>
    </row>
    <row r="46" spans="1:6" s="17" customFormat="1" x14ac:dyDescent="0.2">
      <c r="A46" s="118">
        <v>40</v>
      </c>
      <c r="B46" s="43">
        <v>44278</v>
      </c>
      <c r="C46" s="48">
        <v>428</v>
      </c>
      <c r="D46" s="51" t="s">
        <v>91</v>
      </c>
      <c r="E46" s="52" t="s">
        <v>145</v>
      </c>
      <c r="F46" s="28">
        <v>1355.83</v>
      </c>
    </row>
    <row r="47" spans="1:6" s="17" customFormat="1" x14ac:dyDescent="0.2">
      <c r="A47" s="59">
        <v>41</v>
      </c>
      <c r="B47" s="43">
        <v>44279</v>
      </c>
      <c r="C47" s="48">
        <v>429</v>
      </c>
      <c r="D47" s="51" t="s">
        <v>146</v>
      </c>
      <c r="E47" s="52" t="s">
        <v>147</v>
      </c>
      <c r="F47" s="28">
        <v>69.78</v>
      </c>
    </row>
    <row r="48" spans="1:6" s="17" customFormat="1" x14ac:dyDescent="0.2">
      <c r="A48" s="145">
        <v>42</v>
      </c>
      <c r="B48" s="43">
        <v>44280</v>
      </c>
      <c r="C48" s="48">
        <v>433</v>
      </c>
      <c r="D48" s="51" t="s">
        <v>148</v>
      </c>
      <c r="E48" s="52" t="s">
        <v>89</v>
      </c>
      <c r="F48" s="28">
        <v>10000</v>
      </c>
    </row>
    <row r="49" spans="1:8" s="17" customFormat="1" x14ac:dyDescent="0.2">
      <c r="A49" s="59">
        <v>43</v>
      </c>
      <c r="B49" s="43">
        <v>44281</v>
      </c>
      <c r="C49" s="48">
        <v>434</v>
      </c>
      <c r="D49" s="51" t="s">
        <v>149</v>
      </c>
      <c r="E49" s="52" t="s">
        <v>150</v>
      </c>
      <c r="F49" s="28">
        <v>4500</v>
      </c>
    </row>
    <row r="50" spans="1:8" s="17" customFormat="1" x14ac:dyDescent="0.2">
      <c r="A50" s="118">
        <v>44</v>
      </c>
      <c r="B50" s="43">
        <v>44281</v>
      </c>
      <c r="C50" s="48">
        <v>435</v>
      </c>
      <c r="D50" s="51" t="s">
        <v>151</v>
      </c>
      <c r="E50" s="52" t="s">
        <v>152</v>
      </c>
      <c r="F50" s="28">
        <v>1190</v>
      </c>
      <c r="G50" s="138"/>
      <c r="H50" s="138"/>
    </row>
    <row r="51" spans="1:8" s="17" customFormat="1" x14ac:dyDescent="0.2">
      <c r="A51" s="59">
        <v>45</v>
      </c>
      <c r="B51" s="43">
        <v>44281</v>
      </c>
      <c r="C51" s="48">
        <v>436</v>
      </c>
      <c r="D51" s="51" t="s">
        <v>153</v>
      </c>
      <c r="E51" s="52" t="s">
        <v>154</v>
      </c>
      <c r="F51" s="28">
        <v>5950</v>
      </c>
    </row>
    <row r="52" spans="1:8" s="17" customFormat="1" x14ac:dyDescent="0.2">
      <c r="A52" s="118">
        <v>46</v>
      </c>
      <c r="B52" s="43">
        <v>44281</v>
      </c>
      <c r="C52" s="48">
        <v>12</v>
      </c>
      <c r="D52" s="51" t="s">
        <v>155</v>
      </c>
      <c r="E52" s="52" t="s">
        <v>122</v>
      </c>
      <c r="F52" s="28">
        <v>664.58</v>
      </c>
      <c r="G52" s="138"/>
      <c r="H52" s="138"/>
    </row>
    <row r="53" spans="1:8" s="17" customFormat="1" x14ac:dyDescent="0.2">
      <c r="A53" s="59">
        <v>47</v>
      </c>
      <c r="B53" s="43">
        <v>44284</v>
      </c>
      <c r="C53" s="48">
        <v>437</v>
      </c>
      <c r="D53" s="51" t="s">
        <v>156</v>
      </c>
      <c r="E53" s="52" t="s">
        <v>157</v>
      </c>
      <c r="F53" s="28">
        <v>7977.57</v>
      </c>
      <c r="G53" s="138"/>
      <c r="H53" s="138"/>
    </row>
    <row r="54" spans="1:8" s="17" customFormat="1" x14ac:dyDescent="0.2">
      <c r="A54" s="118">
        <v>48</v>
      </c>
      <c r="B54" s="43">
        <v>44285</v>
      </c>
      <c r="C54" s="48">
        <v>13</v>
      </c>
      <c r="D54" s="51" t="s">
        <v>121</v>
      </c>
      <c r="E54" s="52" t="s">
        <v>122</v>
      </c>
      <c r="F54" s="28">
        <v>160</v>
      </c>
    </row>
    <row r="55" spans="1:8" s="17" customFormat="1" x14ac:dyDescent="0.2">
      <c r="A55" s="59">
        <v>49</v>
      </c>
      <c r="B55" s="43">
        <v>44285</v>
      </c>
      <c r="C55" s="48">
        <v>445</v>
      </c>
      <c r="D55" s="51" t="s">
        <v>160</v>
      </c>
      <c r="E55" s="52" t="s">
        <v>161</v>
      </c>
      <c r="F55" s="28">
        <v>1500</v>
      </c>
    </row>
    <row r="56" spans="1:8" s="17" customFormat="1" x14ac:dyDescent="0.2">
      <c r="A56" s="118">
        <v>50</v>
      </c>
      <c r="B56" s="43">
        <v>44285</v>
      </c>
      <c r="C56" s="48">
        <v>446</v>
      </c>
      <c r="D56" s="51" t="s">
        <v>162</v>
      </c>
      <c r="E56" s="52" t="s">
        <v>163</v>
      </c>
      <c r="F56" s="28">
        <v>6664</v>
      </c>
    </row>
    <row r="57" spans="1:8" s="17" customFormat="1" x14ac:dyDescent="0.2">
      <c r="A57" s="59">
        <v>51</v>
      </c>
      <c r="B57" s="43">
        <v>44285</v>
      </c>
      <c r="C57" s="48">
        <v>447</v>
      </c>
      <c r="D57" s="51" t="s">
        <v>119</v>
      </c>
      <c r="E57" s="52" t="s">
        <v>164</v>
      </c>
      <c r="F57" s="28">
        <v>4269.72</v>
      </c>
    </row>
    <row r="58" spans="1:8" s="17" customFormat="1" x14ac:dyDescent="0.2">
      <c r="A58" s="118">
        <v>52</v>
      </c>
      <c r="B58" s="43">
        <v>44285</v>
      </c>
      <c r="C58" s="48">
        <v>448</v>
      </c>
      <c r="D58" s="51" t="s">
        <v>165</v>
      </c>
      <c r="E58" s="52" t="s">
        <v>166</v>
      </c>
      <c r="F58" s="28">
        <v>599</v>
      </c>
    </row>
    <row r="59" spans="1:8" s="17" customFormat="1" x14ac:dyDescent="0.2">
      <c r="A59" s="59">
        <v>53</v>
      </c>
      <c r="B59" s="43">
        <v>44285</v>
      </c>
      <c r="C59" s="48">
        <v>449</v>
      </c>
      <c r="D59" s="51" t="s">
        <v>97</v>
      </c>
      <c r="E59" s="52" t="s">
        <v>167</v>
      </c>
      <c r="F59" s="28">
        <v>1604.95</v>
      </c>
    </row>
    <row r="60" spans="1:8" s="17" customFormat="1" x14ac:dyDescent="0.2">
      <c r="A60" s="118">
        <v>54</v>
      </c>
      <c r="B60" s="43">
        <v>44285</v>
      </c>
      <c r="C60" s="48">
        <v>450</v>
      </c>
      <c r="D60" s="51" t="s">
        <v>91</v>
      </c>
      <c r="E60" s="52" t="s">
        <v>168</v>
      </c>
      <c r="F60" s="28">
        <v>1618.4</v>
      </c>
    </row>
    <row r="61" spans="1:8" s="17" customFormat="1" x14ac:dyDescent="0.2">
      <c r="A61" s="59">
        <v>55</v>
      </c>
      <c r="B61" s="43">
        <v>44286</v>
      </c>
      <c r="C61" s="48">
        <v>451</v>
      </c>
      <c r="D61" s="51" t="s">
        <v>129</v>
      </c>
      <c r="E61" s="52" t="s">
        <v>169</v>
      </c>
      <c r="F61" s="28">
        <v>7259</v>
      </c>
    </row>
    <row r="62" spans="1:8" s="17" customFormat="1" x14ac:dyDescent="0.2">
      <c r="A62" s="118">
        <v>56</v>
      </c>
      <c r="B62" s="43">
        <v>44286</v>
      </c>
      <c r="C62" s="48"/>
      <c r="D62" s="51" t="s">
        <v>170</v>
      </c>
      <c r="E62" s="52" t="s">
        <v>170</v>
      </c>
      <c r="F62" s="28">
        <v>2062.0100000000002</v>
      </c>
    </row>
    <row r="63" spans="1:8" ht="15" thickBot="1" x14ac:dyDescent="0.25">
      <c r="A63" s="158" t="s">
        <v>77</v>
      </c>
      <c r="B63" s="159"/>
      <c r="C63" s="159"/>
      <c r="D63" s="159"/>
      <c r="E63" s="159"/>
      <c r="F63" s="14">
        <f>SUM(F8:F62)</f>
        <v>252274.10999999996</v>
      </c>
    </row>
    <row r="65" spans="6:6" x14ac:dyDescent="0.2">
      <c r="F65" s="15"/>
    </row>
    <row r="66" spans="6:6" x14ac:dyDescent="0.2">
      <c r="F66" s="15"/>
    </row>
    <row r="67" spans="6:6" x14ac:dyDescent="0.2">
      <c r="F67" s="15"/>
    </row>
    <row r="68" spans="6:6" x14ac:dyDescent="0.2">
      <c r="F68" s="16"/>
    </row>
    <row r="69" spans="6:6" x14ac:dyDescent="0.2">
      <c r="F69" s="15"/>
    </row>
  </sheetData>
  <sheetProtection algorithmName="SHA-512" hashValue="O3ILuklF19AZVe1FzTATolTV3e/JYugJQJGHZkM5LNJsaRE28SOIErIXKKx36SYnQxXnms2WfV3+Y9ASzqbbtw==" saltValue="1xwWZc8D0b3rzUD9yYkaPA==" spinCount="100000" sheet="1" objects="1" scenarios="1"/>
  <mergeCells count="2">
    <mergeCell ref="A63:E63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workbookViewId="0">
      <selection activeCell="D34" sqref="D34"/>
    </sheetView>
  </sheetViews>
  <sheetFormatPr defaultRowHeight="12.75" x14ac:dyDescent="0.2"/>
  <cols>
    <col min="1" max="1" width="10.28515625" style="10" customWidth="1"/>
    <col min="2" max="2" width="13.85546875" style="10" customWidth="1"/>
    <col min="3" max="3" width="30.28515625" style="10" customWidth="1"/>
    <col min="4" max="4" width="31.28515625" style="10" bestFit="1" customWidth="1"/>
    <col min="5" max="5" width="14.7109375" style="10" customWidth="1"/>
    <col min="6" max="16384" width="9.140625" style="10"/>
  </cols>
  <sheetData>
    <row r="1" spans="1:5" x14ac:dyDescent="0.2">
      <c r="A1" s="1" t="s">
        <v>4</v>
      </c>
      <c r="B1" s="1"/>
      <c r="C1" s="1"/>
      <c r="D1" s="8"/>
      <c r="E1" s="8"/>
    </row>
    <row r="3" spans="1:5" x14ac:dyDescent="0.2">
      <c r="A3" s="1" t="s">
        <v>18</v>
      </c>
      <c r="D3" s="8"/>
      <c r="E3" s="8"/>
    </row>
    <row r="4" spans="1:5" x14ac:dyDescent="0.2">
      <c r="A4" s="8"/>
      <c r="B4" s="1"/>
      <c r="C4" s="1"/>
      <c r="D4" s="8"/>
      <c r="E4" s="8"/>
    </row>
    <row r="5" spans="1:5" x14ac:dyDescent="0.2">
      <c r="A5" s="5" t="s">
        <v>5</v>
      </c>
      <c r="B5" s="1" t="s">
        <v>78</v>
      </c>
      <c r="C5" s="1"/>
      <c r="D5" s="8"/>
      <c r="E5" s="8"/>
    </row>
    <row r="6" spans="1:5" ht="13.5" thickBot="1" x14ac:dyDescent="0.25">
      <c r="A6" s="8"/>
      <c r="B6" s="8"/>
      <c r="C6" s="8"/>
      <c r="D6" s="8"/>
      <c r="E6" s="8"/>
    </row>
    <row r="7" spans="1:5" x14ac:dyDescent="0.2">
      <c r="A7" s="65" t="s">
        <v>19</v>
      </c>
      <c r="B7" s="66" t="s">
        <v>20</v>
      </c>
      <c r="C7" s="66" t="s">
        <v>22</v>
      </c>
      <c r="D7" s="66" t="s">
        <v>21</v>
      </c>
      <c r="E7" s="3" t="s">
        <v>16</v>
      </c>
    </row>
    <row r="8" spans="1:5" x14ac:dyDescent="0.2">
      <c r="A8" s="67"/>
      <c r="B8" s="139"/>
      <c r="C8" s="62"/>
      <c r="D8" s="62"/>
      <c r="E8" s="140"/>
    </row>
    <row r="9" spans="1:5" x14ac:dyDescent="0.2">
      <c r="A9" s="67"/>
      <c r="B9" s="62"/>
      <c r="C9" s="62"/>
      <c r="D9" s="62"/>
      <c r="E9" s="140"/>
    </row>
    <row r="10" spans="1:5" x14ac:dyDescent="0.2">
      <c r="A10" s="67"/>
      <c r="B10" s="62"/>
      <c r="C10" s="62"/>
      <c r="D10" s="62"/>
      <c r="E10" s="140"/>
    </row>
    <row r="11" spans="1:5" x14ac:dyDescent="0.2">
      <c r="A11" s="67"/>
      <c r="B11" s="62"/>
      <c r="C11" s="62"/>
      <c r="D11" s="62"/>
      <c r="E11" s="140"/>
    </row>
    <row r="12" spans="1:5" x14ac:dyDescent="0.2">
      <c r="A12" s="63"/>
      <c r="B12" s="7"/>
      <c r="C12" s="7"/>
      <c r="D12" s="64"/>
      <c r="E12" s="140"/>
    </row>
    <row r="13" spans="1:5" x14ac:dyDescent="0.2">
      <c r="A13" s="63"/>
      <c r="B13" s="7"/>
      <c r="C13" s="7"/>
      <c r="D13" s="64"/>
      <c r="E13" s="140"/>
    </row>
    <row r="14" spans="1:5" ht="15.75" customHeight="1" x14ac:dyDescent="0.2">
      <c r="A14" s="63"/>
      <c r="B14" s="7"/>
      <c r="C14" s="7"/>
      <c r="D14" s="64"/>
      <c r="E14" s="140"/>
    </row>
    <row r="15" spans="1:5" ht="15.75" customHeight="1" x14ac:dyDescent="0.2">
      <c r="A15" s="63"/>
      <c r="B15" s="7"/>
      <c r="C15" s="7"/>
      <c r="D15" s="64"/>
      <c r="E15" s="140"/>
    </row>
    <row r="16" spans="1:5" ht="15.75" customHeight="1" x14ac:dyDescent="0.2">
      <c r="A16" s="63"/>
      <c r="B16" s="7"/>
      <c r="C16" s="7"/>
      <c r="D16" s="64"/>
      <c r="E16" s="140"/>
    </row>
    <row r="17" spans="1:5" ht="13.5" thickBot="1" x14ac:dyDescent="0.25">
      <c r="A17" s="158" t="s">
        <v>79</v>
      </c>
      <c r="B17" s="159"/>
      <c r="C17" s="159"/>
      <c r="D17" s="9"/>
      <c r="E17" s="4">
        <f>SUM(E8:E16)</f>
        <v>0</v>
      </c>
    </row>
    <row r="25" spans="1:5" ht="15" x14ac:dyDescent="0.2">
      <c r="A25" s="11"/>
    </row>
    <row r="26" spans="1:5" ht="15" x14ac:dyDescent="0.2">
      <c r="A26" s="11"/>
    </row>
    <row r="27" spans="1:5" ht="15" x14ac:dyDescent="0.2">
      <c r="A27" s="11"/>
    </row>
    <row r="28" spans="1:5" ht="15" x14ac:dyDescent="0.2">
      <c r="A28" s="11"/>
    </row>
  </sheetData>
  <sheetProtection algorithmName="SHA-512" hashValue="XLWyQB7yeWCwkMliFDhRA5n6RF0hTi94DWMDhe8KuNxs1rI3xLA6K8c4wN3RdigcFFPASjlrUSjEf6e7QQK3YA==" saltValue="CT0z+CENGiuQGNsOAVLY/g==" spinCount="100000" sheet="1" objects="1" scenarios="1"/>
  <mergeCells count="1">
    <mergeCell ref="A17:C17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tabSelected="1" topLeftCell="A16" workbookViewId="0">
      <selection activeCell="F29" sqref="F29"/>
    </sheetView>
  </sheetViews>
  <sheetFormatPr defaultRowHeight="14.25" x14ac:dyDescent="0.2"/>
  <cols>
    <col min="1" max="1" width="15.5703125" style="12" customWidth="1"/>
    <col min="2" max="2" width="10.7109375" style="12" customWidth="1"/>
    <col min="3" max="3" width="4.85546875" style="12" bestFit="1" customWidth="1"/>
    <col min="4" max="4" width="11.7109375" style="12" bestFit="1" customWidth="1"/>
    <col min="5" max="5" width="13.28515625" style="12" customWidth="1"/>
    <col min="6" max="6" width="26" style="12" bestFit="1" customWidth="1"/>
    <col min="7" max="7" width="9.140625" style="12"/>
    <col min="8" max="8" width="10.7109375" style="12" bestFit="1" customWidth="1"/>
    <col min="9" max="9" width="12.28515625" style="12" bestFit="1" customWidth="1"/>
    <col min="10" max="10" width="10.140625" style="12" bestFit="1" customWidth="1"/>
    <col min="11" max="16384" width="9.140625" style="12"/>
  </cols>
  <sheetData>
    <row r="1" spans="1:15" x14ac:dyDescent="0.2">
      <c r="A1" s="1" t="s">
        <v>4</v>
      </c>
      <c r="B1" s="1"/>
      <c r="C1" s="8"/>
      <c r="D1" s="8"/>
      <c r="E1" s="8"/>
      <c r="F1" s="8"/>
    </row>
    <row r="3" spans="1:15" x14ac:dyDescent="0.2">
      <c r="A3" s="1" t="s">
        <v>70</v>
      </c>
      <c r="B3" s="8"/>
      <c r="C3" s="8"/>
      <c r="D3" s="8"/>
      <c r="F3" s="8"/>
    </row>
    <row r="4" spans="1:15" x14ac:dyDescent="0.2">
      <c r="A4" s="8"/>
      <c r="B4" s="1"/>
      <c r="C4" s="8"/>
      <c r="D4" s="8"/>
      <c r="E4" s="8"/>
      <c r="F4" s="8"/>
    </row>
    <row r="5" spans="1:15" x14ac:dyDescent="0.2">
      <c r="A5" s="160" t="s">
        <v>80</v>
      </c>
      <c r="B5" s="160"/>
      <c r="C5" s="160"/>
      <c r="F5" s="8"/>
    </row>
    <row r="6" spans="1:15" x14ac:dyDescent="0.2">
      <c r="A6" s="2"/>
      <c r="B6" s="8"/>
      <c r="C6" s="8"/>
      <c r="D6" s="8"/>
      <c r="E6" s="8"/>
      <c r="F6" s="8"/>
    </row>
    <row r="7" spans="1:15" ht="15" thickBot="1" x14ac:dyDescent="0.25"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2">
      <c r="A8" s="53" t="s">
        <v>23</v>
      </c>
      <c r="B8" s="54" t="s">
        <v>6</v>
      </c>
      <c r="C8" s="54" t="s">
        <v>7</v>
      </c>
      <c r="D8" s="54" t="s">
        <v>8</v>
      </c>
      <c r="E8" s="55" t="s">
        <v>3</v>
      </c>
      <c r="F8" s="56" t="s">
        <v>29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25.5" x14ac:dyDescent="0.2">
      <c r="A9" s="112" t="s">
        <v>53</v>
      </c>
      <c r="B9" s="80"/>
      <c r="C9" s="80"/>
      <c r="D9" s="81">
        <v>4140</v>
      </c>
      <c r="E9" s="82"/>
      <c r="F9" s="83"/>
      <c r="G9" s="15"/>
      <c r="H9" s="15"/>
      <c r="I9" s="15"/>
      <c r="J9" s="15"/>
      <c r="K9" s="15"/>
      <c r="L9" s="15"/>
      <c r="M9" s="15"/>
      <c r="N9" s="15"/>
      <c r="O9" s="15"/>
    </row>
    <row r="10" spans="1:15" ht="25.5" x14ac:dyDescent="0.2">
      <c r="A10" s="84" t="s">
        <v>55</v>
      </c>
      <c r="B10" s="80" t="s">
        <v>111</v>
      </c>
      <c r="C10" s="80">
        <v>9</v>
      </c>
      <c r="D10" s="85">
        <v>201</v>
      </c>
      <c r="E10" s="82" t="s">
        <v>23</v>
      </c>
      <c r="F10" s="89" t="s">
        <v>62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25.5" x14ac:dyDescent="0.2">
      <c r="A11" s="79" t="s">
        <v>23</v>
      </c>
      <c r="B11" s="80" t="s">
        <v>111</v>
      </c>
      <c r="C11" s="80">
        <v>9</v>
      </c>
      <c r="D11" s="85">
        <v>201</v>
      </c>
      <c r="E11" s="82" t="s">
        <v>23</v>
      </c>
      <c r="F11" s="89" t="s">
        <v>56</v>
      </c>
    </row>
    <row r="12" spans="1:15" ht="25.5" x14ac:dyDescent="0.2">
      <c r="A12" s="79" t="s">
        <v>23</v>
      </c>
      <c r="B12" s="80" t="s">
        <v>111</v>
      </c>
      <c r="C12" s="80">
        <v>9</v>
      </c>
      <c r="D12" s="85">
        <v>202</v>
      </c>
      <c r="E12" s="82" t="s">
        <v>23</v>
      </c>
      <c r="F12" s="89" t="s">
        <v>67</v>
      </c>
    </row>
    <row r="13" spans="1:15" ht="25.5" x14ac:dyDescent="0.2">
      <c r="A13" s="79" t="s">
        <v>23</v>
      </c>
      <c r="B13" s="80" t="s">
        <v>111</v>
      </c>
      <c r="C13" s="80">
        <v>9</v>
      </c>
      <c r="D13" s="85">
        <v>202</v>
      </c>
      <c r="E13" s="82" t="s">
        <v>23</v>
      </c>
      <c r="F13" s="89" t="s">
        <v>57</v>
      </c>
    </row>
    <row r="14" spans="1:15" ht="25.5" x14ac:dyDescent="0.2">
      <c r="A14" s="79" t="s">
        <v>23</v>
      </c>
      <c r="B14" s="80" t="s">
        <v>111</v>
      </c>
      <c r="C14" s="80">
        <v>9</v>
      </c>
      <c r="D14" s="85">
        <v>202</v>
      </c>
      <c r="E14" s="82" t="s">
        <v>23</v>
      </c>
      <c r="F14" s="89" t="s">
        <v>57</v>
      </c>
    </row>
    <row r="15" spans="1:15" ht="25.5" x14ac:dyDescent="0.2">
      <c r="A15" s="79" t="s">
        <v>23</v>
      </c>
      <c r="B15" s="80" t="s">
        <v>111</v>
      </c>
      <c r="C15" s="80">
        <v>9</v>
      </c>
      <c r="D15" s="85">
        <v>202</v>
      </c>
      <c r="E15" s="82" t="s">
        <v>23</v>
      </c>
      <c r="F15" s="89" t="s">
        <v>57</v>
      </c>
    </row>
    <row r="16" spans="1:15" x14ac:dyDescent="0.2">
      <c r="A16" s="79" t="s">
        <v>23</v>
      </c>
      <c r="B16" s="80" t="s">
        <v>111</v>
      </c>
      <c r="C16" s="80">
        <v>9</v>
      </c>
      <c r="D16" s="85">
        <v>135</v>
      </c>
      <c r="E16" s="82" t="s">
        <v>23</v>
      </c>
      <c r="F16" s="90" t="s">
        <v>58</v>
      </c>
    </row>
    <row r="17" spans="1:6" x14ac:dyDescent="0.2">
      <c r="A17" s="79" t="s">
        <v>23</v>
      </c>
      <c r="B17" s="80" t="s">
        <v>111</v>
      </c>
      <c r="C17" s="80">
        <v>9</v>
      </c>
      <c r="D17" s="85">
        <v>725</v>
      </c>
      <c r="E17" s="82" t="s">
        <v>23</v>
      </c>
      <c r="F17" s="90" t="s">
        <v>63</v>
      </c>
    </row>
    <row r="18" spans="1:6" x14ac:dyDescent="0.2">
      <c r="A18" s="26"/>
      <c r="B18" s="19" t="s">
        <v>111</v>
      </c>
      <c r="C18" s="19">
        <v>18</v>
      </c>
      <c r="D18" s="76">
        <v>2201.98</v>
      </c>
      <c r="E18" s="42"/>
      <c r="F18" s="156" t="s">
        <v>140</v>
      </c>
    </row>
    <row r="19" spans="1:6" x14ac:dyDescent="0.2">
      <c r="A19" s="26"/>
      <c r="B19" s="19" t="s">
        <v>111</v>
      </c>
      <c r="C19" s="19">
        <v>18</v>
      </c>
      <c r="D19" s="76">
        <v>231.18</v>
      </c>
      <c r="E19" s="42"/>
      <c r="F19" s="156" t="s">
        <v>140</v>
      </c>
    </row>
    <row r="20" spans="1:6" x14ac:dyDescent="0.2">
      <c r="A20" s="26"/>
      <c r="B20" s="19" t="s">
        <v>111</v>
      </c>
      <c r="C20" s="19">
        <v>18</v>
      </c>
      <c r="D20" s="76">
        <v>194.49</v>
      </c>
      <c r="E20" s="42"/>
      <c r="F20" s="156" t="s">
        <v>140</v>
      </c>
    </row>
    <row r="21" spans="1:6" x14ac:dyDescent="0.2">
      <c r="A21" s="84" t="s">
        <v>54</v>
      </c>
      <c r="B21" s="80" t="s">
        <v>23</v>
      </c>
      <c r="C21" s="80" t="s">
        <v>23</v>
      </c>
      <c r="D21" s="81">
        <f>SUM(D10:D20)</f>
        <v>4697.6499999999996</v>
      </c>
      <c r="E21" s="82" t="s">
        <v>23</v>
      </c>
      <c r="F21" s="91" t="s">
        <v>23</v>
      </c>
    </row>
    <row r="22" spans="1:6" x14ac:dyDescent="0.2">
      <c r="A22" s="79" t="s">
        <v>23</v>
      </c>
      <c r="B22" s="80" t="s">
        <v>23</v>
      </c>
      <c r="C22" s="80" t="s">
        <v>23</v>
      </c>
      <c r="D22" s="80" t="s">
        <v>23</v>
      </c>
      <c r="E22" s="82">
        <f>SUM(D9+D21)</f>
        <v>8837.65</v>
      </c>
      <c r="F22" s="91" t="s">
        <v>23</v>
      </c>
    </row>
    <row r="23" spans="1:6" ht="25.5" x14ac:dyDescent="0.2">
      <c r="A23" s="112" t="s">
        <v>59</v>
      </c>
      <c r="B23" s="80" t="s">
        <v>23</v>
      </c>
      <c r="C23" s="80" t="s">
        <v>23</v>
      </c>
      <c r="D23" s="81">
        <v>202884</v>
      </c>
      <c r="E23" s="82" t="s">
        <v>23</v>
      </c>
      <c r="F23" s="91" t="s">
        <v>23</v>
      </c>
    </row>
    <row r="24" spans="1:6" ht="25.5" x14ac:dyDescent="0.2">
      <c r="A24" s="84" t="s">
        <v>61</v>
      </c>
      <c r="B24" s="80" t="s">
        <v>111</v>
      </c>
      <c r="C24" s="80">
        <v>9</v>
      </c>
      <c r="D24" s="76">
        <v>9892</v>
      </c>
      <c r="E24" s="82" t="s">
        <v>23</v>
      </c>
      <c r="F24" s="86" t="s">
        <v>67</v>
      </c>
    </row>
    <row r="25" spans="1:6" ht="25.5" x14ac:dyDescent="0.2">
      <c r="A25" s="79" t="s">
        <v>23</v>
      </c>
      <c r="B25" s="80" t="s">
        <v>111</v>
      </c>
      <c r="C25" s="80">
        <v>9</v>
      </c>
      <c r="D25" s="76">
        <v>9892</v>
      </c>
      <c r="E25" s="82" t="s">
        <v>23</v>
      </c>
      <c r="F25" s="86" t="s">
        <v>56</v>
      </c>
    </row>
    <row r="26" spans="1:6" x14ac:dyDescent="0.2">
      <c r="A26" s="79" t="s">
        <v>23</v>
      </c>
      <c r="B26" s="80" t="s">
        <v>111</v>
      </c>
      <c r="C26" s="80">
        <v>9</v>
      </c>
      <c r="D26" s="76">
        <v>9891</v>
      </c>
      <c r="E26" s="82" t="s">
        <v>23</v>
      </c>
      <c r="F26" s="86" t="s">
        <v>68</v>
      </c>
    </row>
    <row r="27" spans="1:6" ht="25.5" x14ac:dyDescent="0.2">
      <c r="A27" s="79" t="s">
        <v>23</v>
      </c>
      <c r="B27" s="80" t="s">
        <v>111</v>
      </c>
      <c r="C27" s="80">
        <v>9</v>
      </c>
      <c r="D27" s="76">
        <v>9891</v>
      </c>
      <c r="E27" s="82" t="s">
        <v>23</v>
      </c>
      <c r="F27" s="86" t="s">
        <v>62</v>
      </c>
    </row>
    <row r="28" spans="1:6" ht="25.5" x14ac:dyDescent="0.2">
      <c r="A28" s="79" t="s">
        <v>23</v>
      </c>
      <c r="B28" s="80" t="s">
        <v>111</v>
      </c>
      <c r="C28" s="80">
        <v>9</v>
      </c>
      <c r="D28" s="76">
        <v>9891</v>
      </c>
      <c r="E28" s="82" t="s">
        <v>23</v>
      </c>
      <c r="F28" s="86" t="s">
        <v>62</v>
      </c>
    </row>
    <row r="29" spans="1:6" ht="25.5" x14ac:dyDescent="0.2">
      <c r="A29" s="79" t="s">
        <v>23</v>
      </c>
      <c r="B29" s="80" t="s">
        <v>111</v>
      </c>
      <c r="C29" s="80">
        <v>9</v>
      </c>
      <c r="D29" s="76">
        <v>9891</v>
      </c>
      <c r="E29" s="82" t="s">
        <v>23</v>
      </c>
      <c r="F29" s="86" t="s">
        <v>62</v>
      </c>
    </row>
    <row r="30" spans="1:6" x14ac:dyDescent="0.2">
      <c r="A30" s="79" t="s">
        <v>23</v>
      </c>
      <c r="B30" s="80" t="s">
        <v>111</v>
      </c>
      <c r="C30" s="80">
        <v>9</v>
      </c>
      <c r="D30" s="76">
        <v>6591</v>
      </c>
      <c r="E30" s="82" t="s">
        <v>23</v>
      </c>
      <c r="F30" s="87" t="s">
        <v>31</v>
      </c>
    </row>
    <row r="31" spans="1:6" x14ac:dyDescent="0.2">
      <c r="A31" s="79" t="s">
        <v>23</v>
      </c>
      <c r="B31" s="80" t="s">
        <v>111</v>
      </c>
      <c r="C31" s="80">
        <v>9</v>
      </c>
      <c r="D31" s="76">
        <v>35503</v>
      </c>
      <c r="E31" s="82" t="s">
        <v>23</v>
      </c>
      <c r="F31" s="87" t="s">
        <v>63</v>
      </c>
    </row>
    <row r="32" spans="1:6" x14ac:dyDescent="0.2">
      <c r="A32" s="26"/>
      <c r="B32" s="19" t="s">
        <v>111</v>
      </c>
      <c r="C32" s="19">
        <v>18</v>
      </c>
      <c r="D32" s="76">
        <v>11327.82</v>
      </c>
      <c r="E32" s="42"/>
      <c r="F32" s="157" t="s">
        <v>140</v>
      </c>
    </row>
    <row r="33" spans="1:6" x14ac:dyDescent="0.2">
      <c r="A33" s="26"/>
      <c r="B33" s="19" t="s">
        <v>111</v>
      </c>
      <c r="C33" s="19">
        <v>18</v>
      </c>
      <c r="D33" s="76">
        <v>9529.89</v>
      </c>
      <c r="E33" s="42"/>
      <c r="F33" s="157" t="s">
        <v>140</v>
      </c>
    </row>
    <row r="34" spans="1:6" x14ac:dyDescent="0.2">
      <c r="A34" s="26"/>
      <c r="B34" s="19" t="s">
        <v>111</v>
      </c>
      <c r="C34" s="19">
        <v>18</v>
      </c>
      <c r="D34" s="76">
        <v>107897.02</v>
      </c>
      <c r="E34" s="42"/>
      <c r="F34" s="157" t="s">
        <v>140</v>
      </c>
    </row>
    <row r="35" spans="1:6" x14ac:dyDescent="0.2">
      <c r="A35" s="84" t="s">
        <v>60</v>
      </c>
      <c r="B35" s="80" t="s">
        <v>23</v>
      </c>
      <c r="C35" s="80" t="s">
        <v>23</v>
      </c>
      <c r="D35" s="81">
        <f>SUM(D24:D34)</f>
        <v>230196.73</v>
      </c>
      <c r="E35" s="82" t="s">
        <v>23</v>
      </c>
      <c r="F35" s="91" t="s">
        <v>23</v>
      </c>
    </row>
    <row r="36" spans="1:6" ht="15" thickBot="1" x14ac:dyDescent="0.25">
      <c r="A36" s="92" t="s">
        <v>23</v>
      </c>
      <c r="B36" s="93" t="s">
        <v>23</v>
      </c>
      <c r="C36" s="93" t="s">
        <v>23</v>
      </c>
      <c r="D36" s="94" t="s">
        <v>23</v>
      </c>
      <c r="E36" s="95">
        <f>SUM(D23+D35)</f>
        <v>433080.73</v>
      </c>
      <c r="F36" s="96" t="s">
        <v>23</v>
      </c>
    </row>
  </sheetData>
  <sheetProtection algorithmName="SHA-512" hashValue="BOkPqcVxqW5EaMidk2kFOLI1k7AuYaoQFZYlj1WIsNnVUodhVVpWuXDY1YvOvKZ/BRzy1UyxCXK94EXCBLsAKQ==" saltValue="3CfYsA7KpAvtlSrwa2DgUw==" spinCount="100000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pers neincadrate cu handicap</vt:lpstr>
      <vt:lpstr>personal </vt:lpstr>
      <vt:lpstr>materiale</vt:lpstr>
      <vt:lpstr>investitii</vt:lpstr>
      <vt:lpstr>poca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2021-04-06T08:48:04Z</dcterms:modified>
</cp:coreProperties>
</file>